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date1904="1" autoCompressPictures="0"/>
  <bookViews>
    <workbookView xWindow="4440" yWindow="3860" windowWidth="17340" windowHeight="16320" firstSheet="2" activeTab="5"/>
  </bookViews>
  <sheets>
    <sheet name="NSPIRES" sheetId="1" r:id="rId1"/>
    <sheet name="NSPIRES A-B" sheetId="2" r:id="rId2"/>
    <sheet name="NSPIRES C-E" sheetId="3" r:id="rId3"/>
    <sheet name="NSPIRES F-J" sheetId="4" r:id="rId4"/>
    <sheet name="Requested Funds" sheetId="5" r:id="rId5"/>
    <sheet name="CES_by_PY" sheetId="6" r:id="rId6"/>
  </sheets>
  <externalReferences>
    <externalReference r:id="rId7"/>
  </externalReferences>
  <definedNames>
    <definedName name="baseFY">[1]INPUT!$C$1</definedName>
    <definedName name="BudgetYear1">#REF!</definedName>
    <definedName name="BudgetYear2">#REF!</definedName>
    <definedName name="BudgetYear3">#REF!</definedName>
    <definedName name="GrandTotalBudget">#REF!</definedName>
    <definedName name="PIHours" localSheetId="5">CES_by_PY!$A$1</definedName>
    <definedName name="_xlnm.Print_Area" localSheetId="0">NSPIRES!$B$3:$I$26</definedName>
    <definedName name="_xlnm.Print_Area" localSheetId="1">'NSPIRES A-B'!$A$4:$T$47</definedName>
    <definedName name="_xlnm.Print_Area" localSheetId="2">'NSPIRES C-E'!$A$4:$G$35</definedName>
    <definedName name="_xlnm.Print_Area" localSheetId="3">'NSPIRES F-J'!$A$4:$N$65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1" l="1"/>
  <c r="G24" i="1"/>
  <c r="F24" i="1"/>
  <c r="F21" i="1"/>
  <c r="F15" i="1"/>
  <c r="F16" i="1"/>
  <c r="F18" i="1"/>
  <c r="F11" i="1"/>
  <c r="F12" i="1"/>
  <c r="F13" i="1"/>
  <c r="F19" i="1"/>
  <c r="F22" i="1"/>
  <c r="F26" i="1"/>
  <c r="E24" i="1"/>
  <c r="D24" i="1"/>
  <c r="H21" i="1"/>
  <c r="G21" i="1"/>
  <c r="E21" i="1"/>
  <c r="D21" i="1"/>
  <c r="I21" i="1"/>
  <c r="H18" i="1"/>
  <c r="G18" i="1"/>
  <c r="E18" i="1"/>
  <c r="D18" i="1"/>
  <c r="H16" i="1"/>
  <c r="G16" i="1"/>
  <c r="E16" i="1"/>
  <c r="D16" i="1"/>
  <c r="I16" i="1"/>
  <c r="H15" i="1"/>
  <c r="G15" i="1"/>
  <c r="D15" i="1"/>
  <c r="E15" i="1"/>
  <c r="I15" i="1"/>
  <c r="H12" i="1"/>
  <c r="G12" i="1"/>
  <c r="G11" i="1"/>
  <c r="G13" i="1"/>
  <c r="G19" i="1"/>
  <c r="E12" i="1"/>
  <c r="D12" i="1"/>
  <c r="I12" i="1"/>
  <c r="H11" i="1"/>
  <c r="E11" i="1"/>
  <c r="D11" i="1"/>
  <c r="I11" i="1"/>
  <c r="G42" i="6"/>
  <c r="G37" i="6"/>
  <c r="G35" i="6"/>
  <c r="G33" i="6"/>
  <c r="G29" i="6"/>
  <c r="G27" i="6"/>
  <c r="G26" i="6"/>
  <c r="G25" i="6"/>
  <c r="G24" i="6"/>
  <c r="G23" i="6"/>
  <c r="G20" i="6"/>
  <c r="G18" i="6"/>
  <c r="D15" i="6"/>
  <c r="D31" i="6"/>
  <c r="G14" i="6"/>
  <c r="G13" i="6"/>
  <c r="G12" i="6"/>
  <c r="G15" i="6"/>
  <c r="H10" i="6"/>
  <c r="G10" i="6"/>
  <c r="E10" i="6"/>
  <c r="D10" i="6"/>
  <c r="I18" i="1"/>
  <c r="H13" i="1"/>
  <c r="H19" i="1"/>
  <c r="H22" i="1"/>
  <c r="H26" i="1"/>
  <c r="E13" i="1"/>
  <c r="E19" i="1"/>
  <c r="E22" i="1"/>
  <c r="E26" i="1"/>
  <c r="G22" i="1"/>
  <c r="G26" i="1"/>
  <c r="D39" i="6"/>
  <c r="G31" i="6"/>
  <c r="D13" i="1"/>
  <c r="I24" i="1"/>
  <c r="D45" i="6"/>
  <c r="G45" i="6"/>
  <c r="G39" i="6"/>
  <c r="D19" i="1"/>
  <c r="D22" i="1"/>
  <c r="D26" i="1"/>
  <c r="I13" i="1"/>
  <c r="I19" i="1"/>
  <c r="I22" i="1"/>
  <c r="I26" i="1"/>
  <c r="L16" i="5"/>
</calcChain>
</file>

<file path=xl/sharedStrings.xml><?xml version="1.0" encoding="utf-8"?>
<sst xmlns="http://schemas.openxmlformats.org/spreadsheetml/2006/main" count="206" uniqueCount="155">
  <si>
    <t>View Proposal</t>
  </si>
  <si>
    <t>Proposal : 10 meter Sub-Orbital Large Balloon Reflector (LBR)_x001D_</t>
  </si>
  <si>
    <t>Budget</t>
  </si>
  <si>
    <t>Budget Period:</t>
  </si>
  <si>
    <t>Total</t>
  </si>
  <si>
    <t>Start Date:</t>
  </si>
  <si>
    <t>Oct 2014 - Sep 2015</t>
  </si>
  <si>
    <t xml:space="preserve"> - </t>
  </si>
  <si>
    <t>End Date:</t>
  </si>
  <si>
    <t>A.</t>
  </si>
  <si>
    <t>Senior / Key Person</t>
  </si>
  <si>
    <t>B.</t>
  </si>
  <si>
    <t>Other Personnel</t>
  </si>
  <si>
    <t>Total Salary and Wages (A+B)</t>
  </si>
  <si>
    <t>C.</t>
  </si>
  <si>
    <t>Equipment Description</t>
  </si>
  <si>
    <t>D.</t>
  </si>
  <si>
    <t>Travel</t>
  </si>
  <si>
    <t>E.</t>
  </si>
  <si>
    <t>Direct Costs - Participant/Trainee Support Costs</t>
  </si>
  <si>
    <t>F.</t>
  </si>
  <si>
    <t>Other Direct Costs</t>
  </si>
  <si>
    <t>G. Total Direct Costs (A through F)</t>
  </si>
  <si>
    <t>H.</t>
  </si>
  <si>
    <t>Indirect Costs</t>
  </si>
  <si>
    <t>I. Total Direct and Indirect Costs (G + H)</t>
  </si>
  <si>
    <t>J.</t>
  </si>
  <si>
    <t>Fee</t>
  </si>
  <si>
    <t>K.</t>
  </si>
  <si>
    <t>Budget Total (I + J)</t>
  </si>
  <si>
    <t>NSPIRES Input Worksheets</t>
  </si>
  <si>
    <t>Edit Budget</t>
  </si>
  <si>
    <r>
      <t xml:space="preserve">Budget Sections:   </t>
    </r>
    <r>
      <rPr>
        <sz val="10"/>
        <color indexed="10"/>
        <rFont val="Geneva"/>
      </rPr>
      <t>A-B</t>
    </r>
    <r>
      <rPr>
        <sz val="10"/>
        <rFont val="Geneva"/>
      </rPr>
      <t xml:space="preserve">  |   C, D, E   |  F-J </t>
    </r>
  </si>
  <si>
    <t>Budget Period 1 - A. Senior / Key Person</t>
  </si>
  <si>
    <t>Name (Role)</t>
  </si>
  <si>
    <t>Base     Salary ($)</t>
  </si>
  <si>
    <t>Cal.</t>
  </si>
  <si>
    <t xml:space="preserve"> Months  Acad.</t>
  </si>
  <si>
    <t>Sum .</t>
  </si>
  <si>
    <t>Requested Salary ($)</t>
  </si>
  <si>
    <t>Fringe Benefits ($)</t>
  </si>
  <si>
    <t>Funds Requested ($)</t>
  </si>
  <si>
    <t>A0</t>
  </si>
  <si>
    <t xml:space="preserve"> (PI)</t>
  </si>
  <si>
    <t>+</t>
  </si>
  <si>
    <t xml:space="preserve"> (CO-I)</t>
  </si>
  <si>
    <t>Total Senior / Key Person: $</t>
  </si>
  <si>
    <t>Budget Period 1 - B. Other Personnel</t>
  </si>
  <si>
    <t># of          Personnel</t>
  </si>
  <si>
    <t>Project Role</t>
  </si>
  <si>
    <t>Postdoctoral Associates</t>
  </si>
  <si>
    <t>Graduate Students</t>
  </si>
  <si>
    <t>Undergraduate Students</t>
  </si>
  <si>
    <t>Secretarial/Clerical</t>
  </si>
  <si>
    <t>Total # Other Personnel</t>
  </si>
  <si>
    <t>Total Other Personnel: $</t>
  </si>
  <si>
    <r>
      <t xml:space="preserve">Budget Sections:   A-B  |   </t>
    </r>
    <r>
      <rPr>
        <sz val="10"/>
        <color indexed="10"/>
        <rFont val="Geneva"/>
      </rPr>
      <t xml:space="preserve">C, D, E </t>
    </r>
    <r>
      <rPr>
        <sz val="10"/>
        <rFont val="Geneva"/>
      </rPr>
      <t xml:space="preserve">  |  F-J </t>
    </r>
  </si>
  <si>
    <t>Budget Period 1 - C. Equipment Description</t>
  </si>
  <si>
    <r>
      <t xml:space="preserve">Each item </t>
    </r>
    <r>
      <rPr>
        <b/>
        <sz val="8"/>
        <color indexed="10"/>
        <rFont val="Geneva"/>
      </rPr>
      <t xml:space="preserve">exceeding $5,000 </t>
    </r>
    <r>
      <rPr>
        <b/>
        <sz val="8"/>
        <rFont val="Geneva"/>
      </rPr>
      <t>must be listed individually, Equipment items under $5,000 can be grouped under a single heading.</t>
    </r>
  </si>
  <si>
    <t>Equipment Item*</t>
  </si>
  <si>
    <t>Funds Requested ($)*</t>
  </si>
  <si>
    <t>C0</t>
  </si>
  <si>
    <t>1.</t>
  </si>
  <si>
    <t>Misc.</t>
  </si>
  <si>
    <t>Total Equipment: $</t>
  </si>
  <si>
    <t>Budget Period 1 - D. Travel</t>
  </si>
  <si>
    <t>Item</t>
  </si>
  <si>
    <t>D0</t>
  </si>
  <si>
    <t>1.  Travel Domestic (Incl. Canada, Mexico, and U.S. Possessions)</t>
  </si>
  <si>
    <t>2.</t>
  </si>
  <si>
    <t>Travel Foreign</t>
  </si>
  <si>
    <t>Total Travel: $</t>
  </si>
  <si>
    <t>Budget Period 1 - E. Participant/Trainee Support Costs</t>
  </si>
  <si>
    <t>NOT Applicable to JPL Proposals -- Leave Blank</t>
  </si>
  <si>
    <r>
      <t>Budget Sections:   A-B  |   C, D, E   | </t>
    </r>
    <r>
      <rPr>
        <sz val="10"/>
        <color indexed="10"/>
        <rFont val="Geneva"/>
      </rPr>
      <t xml:space="preserve"> F-J </t>
    </r>
  </si>
  <si>
    <t>Budget Period 1 - F. Other Direct Costs</t>
  </si>
  <si>
    <t>F0</t>
  </si>
  <si>
    <t>1.   Materials and Supplies</t>
  </si>
  <si>
    <t>2.   Publication Costs</t>
  </si>
  <si>
    <t>3.   Consultant Services</t>
  </si>
  <si>
    <t>4.   ADP/Computer Services</t>
  </si>
  <si>
    <t>5.   Subawards/Consortium/Contractual Costs</t>
  </si>
  <si>
    <t>6.   Equipment or Faculty Rental/User Fees</t>
  </si>
  <si>
    <t>7.   Alterations and Renovations</t>
  </si>
  <si>
    <t>8.</t>
  </si>
  <si>
    <t>Caltech Post-Doc(s)</t>
  </si>
  <si>
    <t>9.</t>
  </si>
  <si>
    <t>JPL Services</t>
  </si>
  <si>
    <t>Total Other Direct Costs:</t>
  </si>
  <si>
    <t>$</t>
  </si>
  <si>
    <t>Budget Period 1 - H.  Indirect Costs</t>
  </si>
  <si>
    <t>Cognizant Federal Agency Info</t>
  </si>
  <si>
    <t xml:space="preserve">Agency: </t>
  </si>
  <si>
    <t>None</t>
  </si>
  <si>
    <t>Indirect Cost Listing</t>
  </si>
  <si>
    <t>Indirect
Cost Rate(%)</t>
  </si>
  <si>
    <t>Indirect
Cost Base($)</t>
  </si>
  <si>
    <t>Funds        Requested ($)</t>
  </si>
  <si>
    <t>H0</t>
  </si>
  <si>
    <t>MPS (reported as Direct Costs per NASA Prime Contract)</t>
  </si>
  <si>
    <t>ADC (reported as Direct Costs per NASA Prime Contract)</t>
  </si>
  <si>
    <t>3.</t>
  </si>
  <si>
    <t>Gen. (reported as Direct Costs per NASA Prime Contract)</t>
  </si>
  <si>
    <t>Total Indirect Costs:</t>
  </si>
  <si>
    <t>Budget Period 1 - J.  Fee</t>
  </si>
  <si>
    <t>1. Fee</t>
  </si>
  <si>
    <t>Total Fee:</t>
  </si>
  <si>
    <t>PI and Co-I Requested Funds</t>
  </si>
  <si>
    <t>A</t>
  </si>
  <si>
    <t>Co-I</t>
  </si>
  <si>
    <t/>
  </si>
  <si>
    <t>Total Requested Funds:</t>
  </si>
  <si>
    <t>10 meter Sub-Orbital Large Balloon Reflector (LBR)_x001D_</t>
  </si>
  <si>
    <t>NIAC Phse II</t>
  </si>
  <si>
    <t>Timephased Cost Estimate Sheet</t>
  </si>
  <si>
    <t>Dollars (Does not include Gov't Co-I's)</t>
  </si>
  <si>
    <t>Oct 2014 - 
 Sep 2015</t>
  </si>
  <si>
    <t>Total Program</t>
  </si>
  <si>
    <t>Hours / (FTEs)</t>
  </si>
  <si>
    <t>(JPL Co-I)</t>
  </si>
  <si>
    <t>Total Hours:</t>
  </si>
  <si>
    <t>Subtotal</t>
  </si>
  <si>
    <t>Amount</t>
  </si>
  <si>
    <t>JPL Direct Labor Cost w/o Fringe</t>
  </si>
  <si>
    <t>Fringe</t>
  </si>
  <si>
    <t>Category A</t>
  </si>
  <si>
    <t>Cat A Direct Labor Cost</t>
  </si>
  <si>
    <t>Total Direct Compensation</t>
  </si>
  <si>
    <t>(includes Employee Benefits)</t>
  </si>
  <si>
    <t>Direct Travel Cost</t>
  </si>
  <si>
    <t>Direct Services Cost</t>
  </si>
  <si>
    <t>Procurements</t>
  </si>
  <si>
    <t>Chargebacks</t>
  </si>
  <si>
    <t>Direct Chargebacks cost</t>
  </si>
  <si>
    <t>Subcontracts</t>
  </si>
  <si>
    <t>Direct PS cost</t>
  </si>
  <si>
    <t>Procurement RSA</t>
  </si>
  <si>
    <t>Direct RSA cost</t>
  </si>
  <si>
    <t>Purchase Orders</t>
  </si>
  <si>
    <t>Direct PM cost</t>
  </si>
  <si>
    <t>Caltech Transfers</t>
  </si>
  <si>
    <t>Direct CT cost</t>
  </si>
  <si>
    <t>Multi-Program Support</t>
  </si>
  <si>
    <t>Direct MPS cost</t>
  </si>
  <si>
    <t>Total Direct Costs</t>
  </si>
  <si>
    <t>Allocated Direct Charge</t>
  </si>
  <si>
    <t>Total ADC</t>
  </si>
  <si>
    <t>General &amp; Admin</t>
  </si>
  <si>
    <t>Total G&amp;A</t>
  </si>
  <si>
    <t>Reserves (Burdened)</t>
  </si>
  <si>
    <t>Total JPL Costs</t>
  </si>
  <si>
    <t xml:space="preserve">Government Co-I's </t>
  </si>
  <si>
    <t>Bypass</t>
  </si>
  <si>
    <t>Not in JPL's Costs</t>
  </si>
  <si>
    <t>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</si>
</sst>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&quot;$&quot;#,##0.00"/>
    <numFmt numFmtId="165" formatCode="&quot;(&quot;0.00&quot; FTE)&quot;"/>
    <numFmt numFmtId="166" formatCode="&quot;$&quot;#,##0"/>
  </numFmts>
  <fonts count="46" x14ac:knownFonts="1">
    <font>
      <sz val="10"/>
      <name val="Geneva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Geneva"/>
    </font>
    <font>
      <b/>
      <sz val="10"/>
      <name val="Arial"/>
      <family val="2"/>
    </font>
    <font>
      <sz val="10"/>
      <color indexed="9"/>
      <name val="Arial"/>
    </font>
    <font>
      <sz val="8"/>
      <name val="Geneva"/>
    </font>
    <font>
      <b/>
      <sz val="8"/>
      <name val="Geneva"/>
    </font>
    <font>
      <sz val="6"/>
      <name val="Geneva"/>
    </font>
    <font>
      <sz val="10"/>
      <color indexed="9"/>
      <name val="Geneva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24"/>
      <color indexed="12"/>
      <name val="Arial"/>
      <family val="2"/>
    </font>
    <font>
      <b/>
      <sz val="14"/>
      <name val="Arial"/>
      <family val="2"/>
    </font>
    <font>
      <b/>
      <sz val="14"/>
      <color indexed="12"/>
      <name val="Geneva"/>
    </font>
    <font>
      <u/>
      <sz val="12"/>
      <color indexed="12"/>
      <name val="Arial"/>
      <family val="2"/>
    </font>
    <font>
      <b/>
      <sz val="11"/>
      <name val="Geneva"/>
    </font>
    <font>
      <sz val="8"/>
      <name val="Times New Roman"/>
      <family val="1"/>
    </font>
    <font>
      <b/>
      <sz val="10"/>
      <color indexed="18"/>
      <name val="Geneva"/>
    </font>
    <font>
      <sz val="10"/>
      <color indexed="18"/>
      <name val="Geneva"/>
    </font>
    <font>
      <b/>
      <u/>
      <sz val="12"/>
      <color indexed="12"/>
      <name val="Arial"/>
      <family val="2"/>
    </font>
    <font>
      <b/>
      <sz val="18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indexed="10"/>
      <name val="Geneva"/>
    </font>
    <font>
      <b/>
      <sz val="8"/>
      <color indexed="10"/>
      <name val="Geneva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gray0625">
        <fgColor rgb="FFC0C0C0"/>
        <bgColor rgb="FFC0C0C0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rgb="FFCCCCFF"/>
        <bgColor rgb="FFFFFFFF"/>
      </patternFill>
    </fill>
    <fill>
      <patternFill patternType="mediumGray">
        <fgColor rgb="FFCCCCFF"/>
        <bgColor rgb="FFFFFFCC"/>
      </patternFill>
    </fill>
    <fill>
      <patternFill patternType="solid">
        <fgColor rgb="FFC0C0C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rgb="FFFFFFFF"/>
      </left>
      <right style="medium">
        <color rgb="FFFFFFFF"/>
      </right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2">
    <xf numFmtId="0" fontId="0" fillId="33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5">
    <xf numFmtId="0" fontId="0" fillId="33" borderId="0" xfId="0"/>
    <xf numFmtId="0" fontId="29" fillId="33" borderId="0" xfId="0" applyFont="1"/>
    <xf numFmtId="0" fontId="30" fillId="33" borderId="0" xfId="0" applyFont="1"/>
    <xf numFmtId="0" fontId="31" fillId="33" borderId="0" xfId="0" applyFont="1"/>
    <xf numFmtId="0" fontId="27" fillId="34" borderId="0" xfId="0" applyFont="1" applyFill="1" applyAlignment="1">
      <alignment vertical="center"/>
    </xf>
    <xf numFmtId="0" fontId="18" fillId="34" borderId="0" xfId="0" applyFont="1" applyFill="1" applyAlignment="1">
      <alignment vertical="center"/>
    </xf>
    <xf numFmtId="0" fontId="27" fillId="33" borderId="0" xfId="0" applyFont="1" applyAlignment="1">
      <alignment vertical="center"/>
    </xf>
    <xf numFmtId="0" fontId="18" fillId="33" borderId="0" xfId="0" applyFont="1" applyAlignment="1">
      <alignment vertical="center"/>
    </xf>
    <xf numFmtId="0" fontId="20" fillId="35" borderId="0" xfId="0" applyFont="1" applyFill="1" applyBorder="1" applyAlignment="1">
      <alignment horizontal="center" vertical="center"/>
    </xf>
    <xf numFmtId="0" fontId="26" fillId="35" borderId="0" xfId="0" applyFont="1" applyFill="1" applyBorder="1" applyAlignment="1">
      <alignment horizontal="right" vertical="center"/>
    </xf>
    <xf numFmtId="0" fontId="26" fillId="35" borderId="10" xfId="0" applyFont="1" applyFill="1" applyBorder="1" applyAlignment="1">
      <alignment horizontal="right" vertical="center"/>
    </xf>
    <xf numFmtId="0" fontId="26" fillId="36" borderId="10" xfId="0" applyFont="1" applyFill="1" applyBorder="1" applyAlignment="1">
      <alignment horizontal="right" vertical="center"/>
    </xf>
    <xf numFmtId="0" fontId="20" fillId="33" borderId="0" xfId="0" applyFont="1" applyAlignment="1">
      <alignment horizontal="center"/>
    </xf>
    <xf numFmtId="0" fontId="0" fillId="33" borderId="0" xfId="0" applyFont="1"/>
    <xf numFmtId="0" fontId="20" fillId="33" borderId="0" xfId="0" applyFont="1" applyBorder="1" applyAlignment="1">
      <alignment horizontal="center" vertical="center"/>
    </xf>
    <xf numFmtId="0" fontId="26" fillId="33" borderId="0" xfId="0" applyFont="1" applyBorder="1" applyAlignment="1">
      <alignment vertical="center"/>
    </xf>
    <xf numFmtId="164" fontId="32" fillId="33" borderId="10" xfId="0" applyNumberFormat="1" applyFont="1" applyBorder="1" applyAlignment="1">
      <alignment horizontal="right" vertical="center"/>
    </xf>
    <xf numFmtId="164" fontId="28" fillId="37" borderId="10" xfId="0" applyNumberFormat="1" applyFont="1" applyFill="1" applyBorder="1" applyAlignment="1">
      <alignment horizontal="right" vertical="center"/>
    </xf>
    <xf numFmtId="0" fontId="18" fillId="33" borderId="0" xfId="0" applyFont="1"/>
    <xf numFmtId="0" fontId="20" fillId="38" borderId="0" xfId="0" applyFont="1" applyFill="1" applyBorder="1" applyAlignment="1">
      <alignment horizontal="center" vertical="center"/>
    </xf>
    <xf numFmtId="0" fontId="26" fillId="38" borderId="0" xfId="0" applyFont="1" applyFill="1" applyBorder="1" applyAlignment="1">
      <alignment horizontal="left" vertical="center"/>
    </xf>
    <xf numFmtId="164" fontId="32" fillId="38" borderId="10" xfId="0" applyNumberFormat="1" applyFont="1" applyFill="1" applyBorder="1" applyAlignment="1">
      <alignment horizontal="right" vertical="center"/>
    </xf>
    <xf numFmtId="164" fontId="28" fillId="39" borderId="10" xfId="0" applyNumberFormat="1" applyFont="1" applyFill="1" applyBorder="1" applyAlignment="1">
      <alignment horizontal="right" vertical="center"/>
    </xf>
    <xf numFmtId="0" fontId="18" fillId="33" borderId="0" xfId="0" applyFont="1" applyBorder="1" applyAlignment="1">
      <alignment horizontal="center" vertical="center"/>
    </xf>
    <xf numFmtId="0" fontId="26" fillId="33" borderId="0" xfId="0" applyFont="1" applyBorder="1" applyAlignment="1">
      <alignment horizontal="right" vertical="center"/>
    </xf>
    <xf numFmtId="164" fontId="26" fillId="33" borderId="11" xfId="0" applyNumberFormat="1" applyFont="1" applyBorder="1" applyAlignment="1">
      <alignment horizontal="right" vertical="center"/>
    </xf>
    <xf numFmtId="164" fontId="26" fillId="37" borderId="11" xfId="0" applyNumberFormat="1" applyFont="1" applyFill="1" applyBorder="1" applyAlignment="1">
      <alignment horizontal="right" vertical="center"/>
    </xf>
    <xf numFmtId="0" fontId="28" fillId="33" borderId="0" xfId="0" applyFont="1" applyBorder="1" applyAlignment="1">
      <alignment vertical="center"/>
    </xf>
    <xf numFmtId="164" fontId="28" fillId="33" borderId="10" xfId="0" applyNumberFormat="1" applyFont="1" applyBorder="1" applyAlignment="1">
      <alignment horizontal="right" vertical="center"/>
    </xf>
    <xf numFmtId="164" fontId="32" fillId="0" borderId="10" xfId="0" applyNumberFormat="1" applyFont="1" applyFill="1" applyBorder="1" applyAlignment="1">
      <alignment horizontal="right" vertical="center"/>
    </xf>
    <xf numFmtId="164" fontId="26" fillId="37" borderId="10" xfId="0" applyNumberFormat="1" applyFont="1" applyFill="1" applyBorder="1" applyAlignment="1">
      <alignment horizontal="right" vertical="center"/>
    </xf>
    <xf numFmtId="0" fontId="20" fillId="33" borderId="0" xfId="0" applyFont="1"/>
    <xf numFmtId="0" fontId="26" fillId="38" borderId="0" xfId="0" applyFont="1" applyFill="1" applyBorder="1" applyAlignment="1">
      <alignment vertical="center"/>
    </xf>
    <xf numFmtId="164" fontId="26" fillId="39" borderId="10" xfId="0" applyNumberFormat="1" applyFont="1" applyFill="1" applyBorder="1" applyAlignment="1">
      <alignment horizontal="right" vertical="center"/>
    </xf>
    <xf numFmtId="0" fontId="0" fillId="33" borderId="0" xfId="0" applyAlignment="1">
      <alignment horizontal="right"/>
    </xf>
    <xf numFmtId="0" fontId="18" fillId="33" borderId="0" xfId="0" applyFont="1" applyBorder="1" applyAlignment="1">
      <alignment horizontal="right" vertical="center"/>
    </xf>
    <xf numFmtId="0" fontId="0" fillId="33" borderId="0" xfId="0" applyAlignment="1">
      <alignment horizontal="left"/>
    </xf>
    <xf numFmtId="164" fontId="26" fillId="33" borderId="10" xfId="0" applyNumberFormat="1" applyFont="1" applyBorder="1" applyAlignment="1">
      <alignment horizontal="right" vertical="center"/>
    </xf>
    <xf numFmtId="0" fontId="20" fillId="39" borderId="12" xfId="0" applyFont="1" applyFill="1" applyBorder="1" applyAlignment="1">
      <alignment horizontal="center" vertical="center"/>
    </xf>
    <xf numFmtId="0" fontId="26" fillId="39" borderId="12" xfId="0" applyFont="1" applyFill="1" applyBorder="1" applyAlignment="1">
      <alignment vertical="center"/>
    </xf>
    <xf numFmtId="164" fontId="26" fillId="39" borderId="13" xfId="0" applyNumberFormat="1" applyFont="1" applyFill="1" applyBorder="1" applyAlignment="1">
      <alignment horizontal="right" vertical="center"/>
    </xf>
    <xf numFmtId="164" fontId="28" fillId="0" borderId="10" xfId="0" applyNumberFormat="1" applyFont="1" applyFill="1" applyBorder="1" applyAlignment="1">
      <alignment horizontal="right" vertical="center"/>
    </xf>
    <xf numFmtId="0" fontId="0" fillId="33" borderId="0" xfId="0" applyFill="1"/>
    <xf numFmtId="0" fontId="0" fillId="33" borderId="0" xfId="0" applyAlignment="1">
      <alignment horizontal="left" vertical="top"/>
    </xf>
    <xf numFmtId="0" fontId="0" fillId="33" borderId="0" xfId="0" applyBorder="1"/>
    <xf numFmtId="0" fontId="0" fillId="33" borderId="0" xfId="0" applyBorder="1" applyAlignment="1">
      <alignment vertical="top"/>
    </xf>
    <xf numFmtId="0" fontId="0" fillId="33" borderId="14" xfId="0" applyBorder="1"/>
    <xf numFmtId="0" fontId="19" fillId="33" borderId="14" xfId="0" applyFont="1" applyBorder="1"/>
    <xf numFmtId="0" fontId="0" fillId="33" borderId="15" xfId="0" applyBorder="1"/>
    <xf numFmtId="0" fontId="21" fillId="33" borderId="16" xfId="0" applyFont="1" applyFill="1" applyBorder="1"/>
    <xf numFmtId="0" fontId="0" fillId="33" borderId="0" xfId="0" applyFill="1" applyBorder="1"/>
    <xf numFmtId="0" fontId="0" fillId="33" borderId="17" xfId="0" applyFill="1" applyBorder="1"/>
    <xf numFmtId="0" fontId="35" fillId="40" borderId="0" xfId="0" applyFont="1" applyFill="1" applyBorder="1"/>
    <xf numFmtId="0" fontId="0" fillId="40" borderId="0" xfId="0" applyFill="1" applyBorder="1"/>
    <xf numFmtId="0" fontId="19" fillId="33" borderId="0" xfId="0" applyFont="1"/>
    <xf numFmtId="0" fontId="19" fillId="33" borderId="0" xfId="0" applyFont="1" applyFill="1"/>
    <xf numFmtId="0" fontId="19" fillId="33" borderId="16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wrapText="1"/>
    </xf>
    <xf numFmtId="0" fontId="23" fillId="33" borderId="0" xfId="0" applyFont="1" applyFill="1" applyBorder="1" applyAlignment="1">
      <alignment wrapText="1"/>
    </xf>
    <xf numFmtId="0" fontId="23" fillId="33" borderId="0" xfId="0" applyFont="1" applyFill="1" applyBorder="1" applyAlignment="1">
      <alignment horizontal="right" wrapText="1"/>
    </xf>
    <xf numFmtId="0" fontId="19" fillId="33" borderId="17" xfId="0" applyFont="1" applyFill="1" applyBorder="1"/>
    <xf numFmtId="0" fontId="22" fillId="33" borderId="0" xfId="0" applyFont="1" applyFill="1" applyBorder="1" applyAlignment="1">
      <alignment wrapText="1"/>
    </xf>
    <xf numFmtId="1" fontId="0" fillId="37" borderId="0" xfId="0" applyNumberFormat="1" applyFill="1" applyBorder="1"/>
    <xf numFmtId="43" fontId="0" fillId="41" borderId="0" xfId="0" applyNumberFormat="1" applyFill="1" applyBorder="1" applyProtection="1">
      <protection locked="0"/>
    </xf>
    <xf numFmtId="43" fontId="0" fillId="33" borderId="0" xfId="0" applyNumberFormat="1" applyFill="1" applyBorder="1"/>
    <xf numFmtId="0" fontId="0" fillId="33" borderId="18" xfId="0" applyFill="1" applyBorder="1"/>
    <xf numFmtId="1" fontId="0" fillId="41" borderId="18" xfId="0" applyNumberFormat="1" applyFill="1" applyBorder="1" applyProtection="1">
      <protection locked="0"/>
    </xf>
    <xf numFmtId="1" fontId="19" fillId="37" borderId="0" xfId="0" applyNumberFormat="1" applyFont="1" applyFill="1" applyBorder="1" applyAlignment="1">
      <alignment horizontal="center"/>
    </xf>
    <xf numFmtId="1" fontId="0" fillId="40" borderId="18" xfId="0" applyNumberFormat="1" applyFill="1" applyBorder="1"/>
    <xf numFmtId="43" fontId="0" fillId="33" borderId="0" xfId="0" applyNumberFormat="1" applyFill="1" applyBorder="1" applyAlignment="1">
      <alignment horizontal="left"/>
    </xf>
    <xf numFmtId="1" fontId="22" fillId="33" borderId="0" xfId="0" applyNumberFormat="1" applyFont="1" applyFill="1" applyBorder="1" applyAlignment="1">
      <alignment horizontal="right"/>
    </xf>
    <xf numFmtId="1" fontId="19" fillId="33" borderId="0" xfId="0" applyNumberFormat="1" applyFont="1" applyFill="1" applyBorder="1" applyAlignment="1">
      <alignment horizontal="right"/>
    </xf>
    <xf numFmtId="1" fontId="0" fillId="42" borderId="19" xfId="0" applyNumberFormat="1" applyFill="1" applyBorder="1"/>
    <xf numFmtId="1" fontId="0" fillId="33" borderId="0" xfId="0" applyNumberFormat="1" applyFill="1" applyBorder="1"/>
    <xf numFmtId="0" fontId="0" fillId="33" borderId="20" xfId="0" applyFill="1" applyBorder="1"/>
    <xf numFmtId="0" fontId="0" fillId="33" borderId="21" xfId="0" applyFill="1" applyBorder="1"/>
    <xf numFmtId="1" fontId="0" fillId="33" borderId="21" xfId="0" applyNumberFormat="1" applyFill="1" applyBorder="1"/>
    <xf numFmtId="0" fontId="0" fillId="33" borderId="22" xfId="0" applyFill="1" applyBorder="1"/>
    <xf numFmtId="0" fontId="0" fillId="33" borderId="23" xfId="0" applyFill="1" applyBorder="1"/>
    <xf numFmtId="0" fontId="0" fillId="33" borderId="24" xfId="0" applyFill="1" applyBorder="1"/>
    <xf numFmtId="1" fontId="0" fillId="33" borderId="24" xfId="0" applyNumberFormat="1" applyFill="1" applyBorder="1"/>
    <xf numFmtId="0" fontId="0" fillId="33" borderId="25" xfId="0" applyFill="1" applyBorder="1"/>
    <xf numFmtId="0" fontId="19" fillId="33" borderId="0" xfId="0" quotePrefix="1" applyFont="1" applyFill="1" applyBorder="1" applyAlignment="1">
      <alignment wrapText="1"/>
    </xf>
    <xf numFmtId="1" fontId="19" fillId="33" borderId="0" xfId="0" applyNumberFormat="1" applyFont="1" applyFill="1" applyBorder="1" applyAlignment="1">
      <alignment horizontal="left"/>
    </xf>
    <xf numFmtId="0" fontId="0" fillId="33" borderId="26" xfId="0" applyFill="1" applyBorder="1"/>
    <xf numFmtId="0" fontId="19" fillId="33" borderId="14" xfId="0" applyFont="1" applyFill="1" applyBorder="1"/>
    <xf numFmtId="0" fontId="0" fillId="33" borderId="14" xfId="0" applyFill="1" applyBorder="1"/>
    <xf numFmtId="0" fontId="0" fillId="33" borderId="15" xfId="0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 wrapText="1"/>
    </xf>
    <xf numFmtId="0" fontId="0" fillId="38" borderId="0" xfId="0" applyFill="1" applyBorder="1" applyAlignment="1">
      <alignment horizontal="left"/>
    </xf>
    <xf numFmtId="0" fontId="0" fillId="38" borderId="0" xfId="0" quotePrefix="1" applyFill="1" applyBorder="1" applyAlignment="1">
      <alignment horizontal="left"/>
    </xf>
    <xf numFmtId="0" fontId="0" fillId="41" borderId="18" xfId="0" applyFill="1" applyBorder="1" applyAlignment="1" applyProtection="1">
      <alignment horizontal="left"/>
      <protection locked="0"/>
    </xf>
    <xf numFmtId="0" fontId="0" fillId="38" borderId="0" xfId="0" applyFill="1"/>
    <xf numFmtId="0" fontId="0" fillId="38" borderId="0" xfId="0" applyFill="1" applyBorder="1"/>
    <xf numFmtId="1" fontId="0" fillId="33" borderId="0" xfId="0" applyNumberFormat="1" applyBorder="1"/>
    <xf numFmtId="1" fontId="19" fillId="33" borderId="0" xfId="0" applyNumberFormat="1" applyFont="1" applyFill="1" applyBorder="1"/>
    <xf numFmtId="0" fontId="23" fillId="33" borderId="0" xfId="0" applyFont="1" applyFill="1" applyBorder="1"/>
    <xf numFmtId="0" fontId="0" fillId="0" borderId="16" xfId="0" applyFill="1" applyBorder="1"/>
    <xf numFmtId="0" fontId="0" fillId="40" borderId="23" xfId="0" applyFill="1" applyBorder="1"/>
    <xf numFmtId="0" fontId="0" fillId="40" borderId="24" xfId="0" applyFill="1" applyBorder="1"/>
    <xf numFmtId="1" fontId="0" fillId="40" borderId="24" xfId="0" applyNumberFormat="1" applyFill="1" applyBorder="1"/>
    <xf numFmtId="0" fontId="0" fillId="40" borderId="25" xfId="0" applyFill="1" applyBorder="1"/>
    <xf numFmtId="0" fontId="0" fillId="40" borderId="16" xfId="0" applyFill="1" applyBorder="1"/>
    <xf numFmtId="1" fontId="0" fillId="40" borderId="0" xfId="0" applyNumberFormat="1" applyFill="1" applyBorder="1"/>
    <xf numFmtId="0" fontId="0" fillId="40" borderId="17" xfId="0" applyFill="1" applyBorder="1"/>
    <xf numFmtId="1" fontId="19" fillId="40" borderId="0" xfId="0" applyNumberFormat="1" applyFont="1" applyFill="1" applyBorder="1"/>
    <xf numFmtId="0" fontId="0" fillId="40" borderId="20" xfId="0" applyFill="1" applyBorder="1"/>
    <xf numFmtId="0" fontId="0" fillId="40" borderId="21" xfId="0" applyFill="1" applyBorder="1"/>
    <xf numFmtId="1" fontId="0" fillId="40" borderId="21" xfId="0" applyNumberFormat="1" applyFill="1" applyBorder="1"/>
    <xf numFmtId="0" fontId="0" fillId="40" borderId="22" xfId="0" applyFill="1" applyBorder="1"/>
    <xf numFmtId="1" fontId="0" fillId="33" borderId="0" xfId="0" applyNumberFormat="1"/>
    <xf numFmtId="0" fontId="19" fillId="40" borderId="0" xfId="0" applyFont="1" applyFill="1" applyBorder="1"/>
    <xf numFmtId="1" fontId="19" fillId="33" borderId="0" xfId="0" applyNumberFormat="1" applyFont="1" applyFill="1" applyBorder="1" applyAlignment="1">
      <alignment horizontal="right" wrapText="1"/>
    </xf>
    <xf numFmtId="0" fontId="0" fillId="33" borderId="0" xfId="0" applyFill="1" applyBorder="1" applyAlignment="1">
      <alignment horizontal="left"/>
    </xf>
    <xf numFmtId="0" fontId="25" fillId="33" borderId="16" xfId="0" applyFont="1" applyFill="1" applyBorder="1"/>
    <xf numFmtId="0" fontId="25" fillId="33" borderId="0" xfId="0" applyFont="1" applyFill="1" applyBorder="1"/>
    <xf numFmtId="0" fontId="25" fillId="33" borderId="0" xfId="0" applyFont="1" applyFill="1" applyBorder="1" applyAlignment="1">
      <alignment horizontal="left"/>
    </xf>
    <xf numFmtId="0" fontId="25" fillId="33" borderId="0" xfId="0" applyFont="1" applyFill="1"/>
    <xf numFmtId="1" fontId="25" fillId="33" borderId="0" xfId="0" applyNumberFormat="1" applyFont="1" applyFill="1" applyBorder="1"/>
    <xf numFmtId="0" fontId="25" fillId="33" borderId="17" xfId="0" applyFont="1" applyFill="1" applyBorder="1"/>
    <xf numFmtId="1" fontId="0" fillId="33" borderId="0" xfId="0" applyNumberFormat="1" applyFill="1" applyBorder="1" applyProtection="1">
      <protection locked="0"/>
    </xf>
    <xf numFmtId="43" fontId="0" fillId="41" borderId="27" xfId="0" applyNumberFormat="1" applyFill="1" applyBorder="1"/>
    <xf numFmtId="0" fontId="0" fillId="41" borderId="28" xfId="0" applyFill="1" applyBorder="1" applyProtection="1">
      <protection locked="0"/>
    </xf>
    <xf numFmtId="0" fontId="19" fillId="33" borderId="0" xfId="0" applyFont="1" applyFill="1" applyBorder="1" applyAlignment="1">
      <alignment horizontal="right"/>
    </xf>
    <xf numFmtId="0" fontId="33" fillId="33" borderId="0" xfId="0" applyFont="1" applyAlignment="1">
      <alignment horizontal="right"/>
    </xf>
    <xf numFmtId="0" fontId="36" fillId="40" borderId="0" xfId="0" applyFont="1" applyFill="1" applyBorder="1"/>
    <xf numFmtId="0" fontId="35" fillId="33" borderId="0" xfId="0" applyFont="1" applyFill="1" applyBorder="1"/>
    <xf numFmtId="0" fontId="36" fillId="33" borderId="0" xfId="0" applyFont="1" applyFill="1" applyBorder="1"/>
    <xf numFmtId="0" fontId="0" fillId="33" borderId="0" xfId="0" applyFont="1" applyFill="1" applyBorder="1" applyAlignment="1">
      <alignment wrapText="1"/>
    </xf>
    <xf numFmtId="0" fontId="19" fillId="33" borderId="0" xfId="0" applyFont="1" applyFill="1" applyBorder="1" applyAlignment="1">
      <alignment horizontal="left" wrapText="1"/>
    </xf>
    <xf numFmtId="0" fontId="0" fillId="33" borderId="0" xfId="0" applyFont="1" applyFill="1" applyBorder="1" applyAlignment="1">
      <alignment horizontal="center" wrapText="1"/>
    </xf>
    <xf numFmtId="0" fontId="0" fillId="33" borderId="0" xfId="0" applyFont="1" applyFill="1" applyBorder="1"/>
    <xf numFmtId="0" fontId="22" fillId="33" borderId="0" xfId="0" applyFont="1" applyFill="1" applyBorder="1" applyAlignment="1">
      <alignment horizontal="left"/>
    </xf>
    <xf numFmtId="0" fontId="24" fillId="33" borderId="0" xfId="0" applyFont="1" applyFill="1" applyBorder="1"/>
    <xf numFmtId="0" fontId="0" fillId="35" borderId="0" xfId="0" applyFill="1" applyBorder="1"/>
    <xf numFmtId="1" fontId="22" fillId="35" borderId="0" xfId="0" applyNumberFormat="1" applyFont="1" applyFill="1" applyBorder="1" applyAlignment="1">
      <alignment horizontal="center" wrapText="1"/>
    </xf>
    <xf numFmtId="0" fontId="34" fillId="33" borderId="0" xfId="0" quotePrefix="1" applyFont="1" applyFill="1" applyBorder="1" applyAlignment="1">
      <alignment horizontal="right"/>
    </xf>
    <xf numFmtId="0" fontId="0" fillId="40" borderId="18" xfId="0" applyFill="1" applyBorder="1"/>
    <xf numFmtId="0" fontId="0" fillId="33" borderId="30" xfId="0" applyFill="1" applyBorder="1"/>
    <xf numFmtId="1" fontId="0" fillId="41" borderId="18" xfId="0" applyNumberFormat="1" applyFill="1" applyBorder="1" applyAlignment="1" applyProtection="1">
      <alignment horizontal="right"/>
      <protection locked="0"/>
    </xf>
    <xf numFmtId="1" fontId="0" fillId="35" borderId="0" xfId="0" applyNumberFormat="1" applyFill="1" applyBorder="1"/>
    <xf numFmtId="0" fontId="19" fillId="33" borderId="0" xfId="0" applyFont="1" applyFill="1" applyBorder="1" applyAlignment="1">
      <alignment horizontal="left"/>
    </xf>
    <xf numFmtId="1" fontId="0" fillId="0" borderId="0" xfId="0" applyNumberFormat="1" applyFill="1" applyBorder="1"/>
    <xf numFmtId="0" fontId="19" fillId="33" borderId="0" xfId="0" applyFont="1" applyFill="1" applyBorder="1" applyAlignment="1">
      <alignment horizontal="right" vertical="center"/>
    </xf>
    <xf numFmtId="43" fontId="0" fillId="38" borderId="0" xfId="0" applyNumberFormat="1" applyFill="1" applyBorder="1" applyAlignment="1">
      <alignment horizontal="left"/>
    </xf>
    <xf numFmtId="1" fontId="0" fillId="42" borderId="19" xfId="0" applyNumberFormat="1" applyFont="1" applyFill="1" applyBorder="1"/>
    <xf numFmtId="0" fontId="18" fillId="33" borderId="0" xfId="0" applyNumberFormat="1" applyFont="1" applyBorder="1" applyAlignment="1" applyProtection="1"/>
    <xf numFmtId="0" fontId="20" fillId="33" borderId="0" xfId="0" applyNumberFormat="1" applyFont="1" applyBorder="1" applyAlignment="1" applyProtection="1"/>
    <xf numFmtId="37" fontId="41" fillId="40" borderId="0" xfId="0" applyNumberFormat="1" applyFont="1" applyFill="1" applyAlignment="1">
      <alignment horizontal="center"/>
    </xf>
    <xf numFmtId="0" fontId="41" fillId="33" borderId="0" xfId="0" applyFont="1" applyBorder="1" applyAlignment="1">
      <alignment horizontal="left" indent="1"/>
    </xf>
    <xf numFmtId="43" fontId="41" fillId="33" borderId="0" xfId="0" applyNumberFormat="1" applyFont="1"/>
    <xf numFmtId="37" fontId="41" fillId="33" borderId="0" xfId="0" applyNumberFormat="1" applyFont="1" applyAlignment="1">
      <alignment horizontal="center"/>
    </xf>
    <xf numFmtId="165" fontId="42" fillId="33" borderId="0" xfId="0" applyNumberFormat="1" applyFont="1" applyAlignment="1">
      <alignment horizontal="center"/>
    </xf>
    <xf numFmtId="165" fontId="42" fillId="40" borderId="0" xfId="0" applyNumberFormat="1" applyFont="1" applyFill="1" applyAlignment="1">
      <alignment horizontal="center"/>
    </xf>
    <xf numFmtId="0" fontId="41" fillId="33" borderId="0" xfId="0" applyFont="1" applyAlignment="1">
      <alignment horizontal="right"/>
    </xf>
    <xf numFmtId="37" fontId="41" fillId="33" borderId="34" xfId="0" applyNumberFormat="1" applyFont="1" applyBorder="1" applyAlignment="1">
      <alignment horizontal="center"/>
    </xf>
    <xf numFmtId="165" fontId="42" fillId="33" borderId="34" xfId="0" applyNumberFormat="1" applyFont="1" applyBorder="1" applyAlignment="1">
      <alignment horizontal="center"/>
    </xf>
    <xf numFmtId="37" fontId="41" fillId="40" borderId="34" xfId="0" applyNumberFormat="1" applyFont="1" applyFill="1" applyBorder="1" applyAlignment="1">
      <alignment horizontal="center"/>
    </xf>
    <xf numFmtId="165" fontId="42" fillId="40" borderId="34" xfId="0" applyNumberFormat="1" applyFont="1" applyFill="1" applyBorder="1" applyAlignment="1">
      <alignment horizontal="center"/>
    </xf>
    <xf numFmtId="0" fontId="41" fillId="33" borderId="0" xfId="0" applyFont="1" applyBorder="1"/>
    <xf numFmtId="0" fontId="40" fillId="33" borderId="0" xfId="0" applyFont="1" applyBorder="1"/>
    <xf numFmtId="0" fontId="43" fillId="33" borderId="0" xfId="0" applyFont="1" applyBorder="1"/>
    <xf numFmtId="0" fontId="37" fillId="35" borderId="10" xfId="0" applyFont="1" applyFill="1" applyBorder="1" applyAlignment="1" applyProtection="1">
      <alignment horizontal="center" vertical="center"/>
    </xf>
    <xf numFmtId="0" fontId="0" fillId="41" borderId="27" xfId="0" applyFont="1" applyFill="1" applyBorder="1" applyAlignment="1" applyProtection="1">
      <alignment horizontal="left"/>
      <protection locked="0"/>
    </xf>
    <xf numFmtId="0" fontId="0" fillId="41" borderId="29" xfId="0" applyFont="1" applyFill="1" applyBorder="1" applyAlignment="1" applyProtection="1">
      <alignment horizontal="left"/>
      <protection locked="0"/>
    </xf>
    <xf numFmtId="0" fontId="0" fillId="41" borderId="28" xfId="0" applyFont="1" applyFill="1" applyBorder="1" applyAlignment="1" applyProtection="1">
      <alignment horizontal="left"/>
      <protection locked="0"/>
    </xf>
    <xf numFmtId="0" fontId="0" fillId="41" borderId="27" xfId="0" applyFill="1" applyBorder="1" applyAlignment="1" applyProtection="1">
      <alignment horizontal="left"/>
      <protection locked="0"/>
    </xf>
    <xf numFmtId="0" fontId="0" fillId="41" borderId="29" xfId="0" applyFill="1" applyBorder="1" applyAlignment="1" applyProtection="1">
      <alignment horizontal="left"/>
      <protection locked="0"/>
    </xf>
    <xf numFmtId="0" fontId="0" fillId="41" borderId="28" xfId="0" applyFill="1" applyBorder="1" applyAlignment="1" applyProtection="1">
      <alignment horizontal="left"/>
      <protection locked="0"/>
    </xf>
    <xf numFmtId="37" fontId="41" fillId="40" borderId="0" xfId="0" applyNumberFormat="1" applyFont="1" applyFill="1" applyAlignment="1">
      <alignment horizontal="center"/>
    </xf>
    <xf numFmtId="166" fontId="40" fillId="33" borderId="29" xfId="0" applyNumberFormat="1" applyFont="1" applyBorder="1" applyAlignment="1">
      <alignment horizontal="right" indent="1"/>
    </xf>
    <xf numFmtId="166" fontId="40" fillId="40" borderId="29" xfId="0" applyNumberFormat="1" applyFont="1" applyFill="1" applyBorder="1" applyAlignment="1">
      <alignment horizontal="right" indent="1"/>
    </xf>
    <xf numFmtId="5" fontId="41" fillId="33" borderId="0" xfId="0" applyNumberFormat="1" applyFont="1" applyAlignment="1">
      <alignment horizontal="right" indent="1"/>
    </xf>
    <xf numFmtId="166" fontId="41" fillId="40" borderId="0" xfId="0" applyNumberFormat="1" applyFont="1" applyFill="1" applyAlignment="1">
      <alignment horizontal="right" indent="1"/>
    </xf>
    <xf numFmtId="37" fontId="41" fillId="40" borderId="34" xfId="0" applyNumberFormat="1" applyFont="1" applyFill="1" applyBorder="1" applyAlignment="1">
      <alignment horizontal="center"/>
    </xf>
    <xf numFmtId="5" fontId="41" fillId="33" borderId="33" xfId="0" applyNumberFormat="1" applyFont="1" applyBorder="1" applyAlignment="1">
      <alignment horizontal="right" indent="1"/>
    </xf>
    <xf numFmtId="166" fontId="41" fillId="40" borderId="33" xfId="0" applyNumberFormat="1" applyFont="1" applyFill="1" applyBorder="1" applyAlignment="1">
      <alignment horizontal="right" indent="1"/>
    </xf>
    <xf numFmtId="37" fontId="41" fillId="40" borderId="33" xfId="0" applyNumberFormat="1" applyFont="1" applyFill="1" applyBorder="1" applyAlignment="1">
      <alignment horizontal="center"/>
    </xf>
    <xf numFmtId="0" fontId="38" fillId="33" borderId="0" xfId="0" applyNumberFormat="1" applyFont="1" applyBorder="1" applyAlignment="1" applyProtection="1">
      <alignment horizontal="center" shrinkToFit="1"/>
    </xf>
    <xf numFmtId="0" fontId="39" fillId="33" borderId="0" xfId="0" applyNumberFormat="1" applyFont="1" applyBorder="1" applyAlignment="1" applyProtection="1">
      <alignment horizontal="center"/>
    </xf>
    <xf numFmtId="0" fontId="20" fillId="33" borderId="0" xfId="0" applyNumberFormat="1" applyFont="1" applyBorder="1" applyAlignment="1" applyProtection="1">
      <alignment horizontal="center"/>
    </xf>
    <xf numFmtId="0" fontId="40" fillId="33" borderId="31" xfId="0" applyFont="1" applyBorder="1" applyAlignment="1">
      <alignment horizontal="center" wrapText="1"/>
    </xf>
    <xf numFmtId="0" fontId="40" fillId="40" borderId="32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WebDocs/1-CERF/FY2008/CERF_FY2008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Alloc Direct Cost Rates Print"/>
      <sheetName val="Summary"/>
      <sheetName val="Labor Rts - Detail"/>
      <sheetName val="Labor Rts - Family Avg"/>
      <sheetName val="Travel"/>
      <sheetName val="Alloc Direct Cost Rates"/>
      <sheetName val="MPS and Fringe"/>
      <sheetName val="JPL RF Est"/>
      <sheetName val="Cat A RF"/>
      <sheetName val="5YR Fiscal Cal"/>
      <sheetName val="R&amp;D Charge"/>
      <sheetName val="Inflation Ind"/>
      <sheetName val="Labor Ind"/>
      <sheetName val="Family Avg Esc"/>
      <sheetName val="Family Avg De-Esc"/>
      <sheetName val="Travel Esc_De-Esc"/>
      <sheetName val="CERs,Grp Supe"/>
      <sheetName val="DNS"/>
      <sheetName val="EIS"/>
      <sheetName val="MPS and Fringe Print"/>
      <sheetName val="DNS Print"/>
      <sheetName val="EIS Print"/>
      <sheetName val="PPF Est. Print"/>
      <sheetName val="Cat A PPF Print"/>
      <sheetName val="R&amp;D Charge Print"/>
    </sheetNames>
    <sheetDataSet>
      <sheetData sheetId="0" refreshError="1">
        <row r="1">
          <cell r="C1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K37"/>
  <sheetViews>
    <sheetView zoomScale="70" workbookViewId="0"/>
  </sheetViews>
  <sheetFormatPr baseColWidth="10" defaultColWidth="8.7109375" defaultRowHeight="13" x14ac:dyDescent="0"/>
  <cols>
    <col min="1" max="1" width="8.85546875" customWidth="1"/>
    <col min="2" max="2" width="3.140625" customWidth="1"/>
    <col min="3" max="3" width="75.42578125" customWidth="1"/>
    <col min="4" max="4" width="25.85546875" customWidth="1"/>
    <col min="5" max="5" width="25.140625" customWidth="1"/>
    <col min="6" max="8" width="23.42578125" customWidth="1"/>
    <col min="9" max="9" width="23.140625" customWidth="1"/>
    <col min="10" max="10" width="2.5703125" hidden="1" customWidth="1"/>
  </cols>
  <sheetData>
    <row r="1" spans="2:11" ht="30" customHeight="1">
      <c r="B1" s="1" t="s">
        <v>0</v>
      </c>
    </row>
    <row r="2" spans="2:11" ht="12" customHeight="1">
      <c r="B2" s="1"/>
    </row>
    <row r="3" spans="2:11" ht="18" customHeight="1">
      <c r="B3" s="2" t="s">
        <v>1</v>
      </c>
    </row>
    <row r="4" spans="2:11" ht="18" customHeight="1">
      <c r="B4" s="2"/>
      <c r="C4" s="3"/>
    </row>
    <row r="5" spans="2:11" ht="12" customHeight="1"/>
    <row r="6" spans="2:11" ht="22" customHeight="1">
      <c r="B6" s="4" t="s">
        <v>2</v>
      </c>
      <c r="C6" s="5"/>
      <c r="D6" s="5"/>
      <c r="E6" s="5"/>
      <c r="F6" s="5"/>
      <c r="G6" s="5"/>
      <c r="H6" s="5"/>
      <c r="I6" s="5"/>
    </row>
    <row r="7" spans="2:11" ht="22" customHeight="1">
      <c r="B7" s="6"/>
      <c r="C7" s="7"/>
      <c r="D7" s="7"/>
      <c r="E7" s="7"/>
      <c r="F7" s="7"/>
      <c r="G7" s="7"/>
      <c r="H7" s="7"/>
      <c r="I7" s="7"/>
    </row>
    <row r="8" spans="2:11" ht="22" customHeight="1">
      <c r="B8" s="8"/>
      <c r="C8" s="9" t="s">
        <v>3</v>
      </c>
      <c r="D8" s="10">
        <v>1</v>
      </c>
      <c r="E8" s="10">
        <v>2</v>
      </c>
      <c r="F8" s="10">
        <v>3</v>
      </c>
      <c r="G8" s="10">
        <v>4</v>
      </c>
      <c r="H8" s="10">
        <v>5</v>
      </c>
      <c r="I8" s="11" t="s">
        <v>4</v>
      </c>
      <c r="J8" s="12"/>
      <c r="K8" s="12"/>
    </row>
    <row r="9" spans="2:11" ht="22" customHeight="1">
      <c r="B9" s="8"/>
      <c r="C9" s="9" t="s">
        <v>5</v>
      </c>
      <c r="D9" s="164" t="s">
        <v>6</v>
      </c>
      <c r="E9" s="164" t="s">
        <v>7</v>
      </c>
      <c r="F9" s="164" t="s">
        <v>7</v>
      </c>
      <c r="G9" s="164" t="s">
        <v>7</v>
      </c>
      <c r="H9" s="164" t="s">
        <v>7</v>
      </c>
      <c r="I9" s="11"/>
      <c r="J9" s="12"/>
      <c r="K9" s="12"/>
    </row>
    <row r="10" spans="2:11" ht="22" customHeight="1">
      <c r="B10" s="8"/>
      <c r="C10" s="9" t="s">
        <v>8</v>
      </c>
      <c r="D10" s="164"/>
      <c r="E10" s="164"/>
      <c r="F10" s="164"/>
      <c r="G10" s="164"/>
      <c r="H10" s="164"/>
      <c r="I10" s="11"/>
      <c r="J10" s="12"/>
      <c r="K10" s="12"/>
    </row>
    <row r="11" spans="2:11" s="13" customFormat="1" ht="22" customHeight="1">
      <c r="B11" s="14" t="s">
        <v>9</v>
      </c>
      <c r="C11" s="15" t="s">
        <v>10</v>
      </c>
      <c r="D11" s="16">
        <f>SUMIF('NSPIRES A-B'!$A:$A,LEFT(NSPIRES!$B11,1)&amp;(NSPIRES!D$8-1),'NSPIRES A-B'!$N:$N) + SUMIF('NSPIRES A-B'!$A:$A,LEFT(NSPIRES!$B11,1)&amp;(NSPIRES!D$8-1),'NSPIRES A-B'!$P:$P)</f>
        <v>8820</v>
      </c>
      <c r="E11" s="16">
        <f>SUMIF('NSPIRES A-B'!$A:$A,LEFT(NSPIRES!$B11,1)&amp;(NSPIRES!E$8-1),'NSPIRES A-B'!$N:$N) + SUMIF('NSPIRES A-B'!$A:$A,LEFT(NSPIRES!$B11,1)&amp;(NSPIRES!E$8-1),'NSPIRES A-B'!$P:$P)</f>
        <v>0</v>
      </c>
      <c r="F11" s="16">
        <f>SUMIF('NSPIRES A-B'!$A:$A,LEFT(NSPIRES!$B11,1)&amp;(NSPIRES!F$8-1),'NSPIRES A-B'!$N:$N) + SUMIF('NSPIRES A-B'!$A:$A,LEFT(NSPIRES!$B11,1)&amp;(NSPIRES!F$8-1),'NSPIRES A-B'!$P:$P)</f>
        <v>0</v>
      </c>
      <c r="G11" s="16">
        <f>SUMIF('NSPIRES A-B'!$A:$A,LEFT(NSPIRES!$B11,1)&amp;(NSPIRES!G$8-1),'NSPIRES A-B'!$N:$N) + SUMIF('NSPIRES A-B'!$A:$A,LEFT(NSPIRES!$B11,1)&amp;(NSPIRES!G$8-1),'NSPIRES A-B'!$P:$P)</f>
        <v>0</v>
      </c>
      <c r="H11" s="16">
        <f>SUMIF('NSPIRES A-B'!$A:$A,LEFT(NSPIRES!$B11,1)&amp;(NSPIRES!H$8-1),'NSPIRES A-B'!$N:$N) + SUMIF('NSPIRES A-B'!$A:$A,LEFT(NSPIRES!$B11,1)&amp;(NSPIRES!H$8-1),'NSPIRES A-B'!$P:$P)</f>
        <v>0</v>
      </c>
      <c r="I11" s="17">
        <f>SUM(D11:H11)</f>
        <v>8820</v>
      </c>
      <c r="J11" s="18"/>
      <c r="K11" s="18"/>
    </row>
    <row r="12" spans="2:11" s="13" customFormat="1" ht="22" customHeight="1" thickBot="1">
      <c r="B12" s="19" t="s">
        <v>11</v>
      </c>
      <c r="C12" s="20" t="s">
        <v>12</v>
      </c>
      <c r="D12" s="21">
        <f>SUMIF('NSPIRES A-B'!$A:$A,LEFT(NSPIRES!$B12,1)&amp;(NSPIRES!D$8-1),'NSPIRES A-B'!$N:$N) + SUMIF('NSPIRES A-B'!$A:$A,LEFT(NSPIRES!$B12,1)&amp;(NSPIRES!D$8-1),'NSPIRES A-B'!$P:$P)</f>
        <v>0</v>
      </c>
      <c r="E12" s="21">
        <f>SUMIF('NSPIRES A-B'!$A:$A,LEFT(NSPIRES!$B12,1)&amp;(NSPIRES!E$8-1),'NSPIRES A-B'!$N:$N) + SUMIF('NSPIRES A-B'!$A:$A,LEFT(NSPIRES!$B12,1)&amp;(NSPIRES!E$8-1),'NSPIRES A-B'!$P:$P)</f>
        <v>0</v>
      </c>
      <c r="F12" s="21">
        <f>SUMIF('NSPIRES A-B'!$A:$A,LEFT(NSPIRES!$B12,1)&amp;(NSPIRES!F$8-1),'NSPIRES A-B'!$N:$N) + SUMIF('NSPIRES A-B'!$A:$A,LEFT(NSPIRES!$B12,1)&amp;(NSPIRES!F$8-1),'NSPIRES A-B'!$P:$P)</f>
        <v>0</v>
      </c>
      <c r="G12" s="21">
        <f>SUMIF('NSPIRES A-B'!$A:$A,LEFT(NSPIRES!$B12,1)&amp;(NSPIRES!G$8-1),'NSPIRES A-B'!$N:$N) + SUMIF('NSPIRES A-B'!$A:$A,LEFT(NSPIRES!$B12,1)&amp;(NSPIRES!G$8-1),'NSPIRES A-B'!$P:$P)</f>
        <v>0</v>
      </c>
      <c r="H12" s="21">
        <f>SUMIF('NSPIRES A-B'!$A:$A,LEFT(NSPIRES!$B12,1)&amp;(NSPIRES!H$8-1),'NSPIRES A-B'!$N:$N) + SUMIF('NSPIRES A-B'!$A:$A,LEFT(NSPIRES!$B12,1)&amp;(NSPIRES!H$8-1),'NSPIRES A-B'!$P:$P)</f>
        <v>0</v>
      </c>
      <c r="I12" s="22">
        <f>SUM(D12:H12)</f>
        <v>0</v>
      </c>
    </row>
    <row r="13" spans="2:11" ht="22" customHeight="1">
      <c r="B13" s="23"/>
      <c r="C13" s="24" t="s">
        <v>13</v>
      </c>
      <c r="D13" s="25">
        <f>ROUND(D12+D11,0)</f>
        <v>8820</v>
      </c>
      <c r="E13" s="25">
        <f>ROUND(IF((SUM(E11:E12))=0,0,(E12+E11)),0)</f>
        <v>0</v>
      </c>
      <c r="F13" s="25">
        <f>ROUND(IF((SUM(F11:F12))=0,0,(F12+F11)),0)</f>
        <v>0</v>
      </c>
      <c r="G13" s="25">
        <f>ROUND(IF((SUM(G11:G12))=0,0,(G12+G11)),0)</f>
        <v>0</v>
      </c>
      <c r="H13" s="25">
        <f>ROUND(IF((SUM(H11:H12))=0,0,(H12+H11)),0)</f>
        <v>0</v>
      </c>
      <c r="I13" s="26">
        <f>SUM(D13:H13)</f>
        <v>8820</v>
      </c>
    </row>
    <row r="14" spans="2:11" ht="22" customHeight="1">
      <c r="B14" s="23"/>
      <c r="C14" s="27"/>
      <c r="D14" s="28"/>
      <c r="E14" s="28"/>
      <c r="F14" s="28"/>
      <c r="G14" s="28"/>
      <c r="H14" s="28"/>
      <c r="I14" s="17"/>
    </row>
    <row r="15" spans="2:11" ht="22" customHeight="1">
      <c r="B15" s="14" t="s">
        <v>14</v>
      </c>
      <c r="C15" s="15" t="s">
        <v>15</v>
      </c>
      <c r="D15" s="29">
        <f>SUMIF('NSPIRES C-E'!$A:$A,LEFT(NSPIRES!$B15,1)&amp;(NSPIRES!D$8-1),'NSPIRES C-E'!$E:$E)</f>
        <v>0</v>
      </c>
      <c r="E15" s="29">
        <f>SUMIF('NSPIRES C-E'!$A:$A,LEFT(NSPIRES!$B15,1)&amp;(NSPIRES!E$8-1),'NSPIRES C-E'!$E:$E)</f>
        <v>0</v>
      </c>
      <c r="F15" s="29">
        <f>SUMIF('NSPIRES C-E'!$A:$A,LEFT(NSPIRES!$B15,1)&amp;(NSPIRES!F$8-1),'NSPIRES C-E'!$E:$E)</f>
        <v>0</v>
      </c>
      <c r="G15" s="29">
        <f>SUMIF('NSPIRES C-E'!$A:$A,LEFT(NSPIRES!$B15,1)&amp;(NSPIRES!G$8-1),'NSPIRES C-E'!$E:$E)</f>
        <v>0</v>
      </c>
      <c r="H15" s="29">
        <f>SUMIF('NSPIRES C-E'!$A:$A,LEFT(NSPIRES!$B15,1)&amp;(NSPIRES!H$8-1),'NSPIRES C-E'!$E:$E)</f>
        <v>0</v>
      </c>
      <c r="I15" s="30">
        <f>SUM(D15:H15)</f>
        <v>0</v>
      </c>
      <c r="J15" s="31"/>
      <c r="K15" s="31"/>
    </row>
    <row r="16" spans="2:11" ht="22" customHeight="1">
      <c r="B16" s="19" t="s">
        <v>16</v>
      </c>
      <c r="C16" s="32" t="s">
        <v>17</v>
      </c>
      <c r="D16" s="21">
        <f>SUMIF('NSPIRES C-E'!$A:$A,LEFT(NSPIRES!$B16,1)&amp;(NSPIRES!D$8-1),'NSPIRES C-E'!$E:$E)</f>
        <v>1500</v>
      </c>
      <c r="E16" s="21">
        <f>SUMIF('NSPIRES C-E'!$A:$A,LEFT(NSPIRES!$B16,1)&amp;(NSPIRES!E$8-1),'NSPIRES C-E'!$E:$E)</f>
        <v>0</v>
      </c>
      <c r="F16" s="21">
        <f>SUMIF('NSPIRES C-E'!$A:$A,LEFT(NSPIRES!$B16,1)&amp;(NSPIRES!F$8-1),'NSPIRES C-E'!$E:$E)</f>
        <v>0</v>
      </c>
      <c r="G16" s="21">
        <f>SUMIF('NSPIRES C-E'!$A:$A,LEFT(NSPIRES!$B16,1)&amp;(NSPIRES!G$8-1),'NSPIRES C-E'!$E:$E)</f>
        <v>0</v>
      </c>
      <c r="H16" s="21">
        <f>SUMIF('NSPIRES C-E'!$A:$A,LEFT(NSPIRES!$B16,1)&amp;(NSPIRES!H$8-1),'NSPIRES C-E'!$E:$E)</f>
        <v>0</v>
      </c>
      <c r="I16" s="33">
        <f>SUM(D16:H16)</f>
        <v>1500</v>
      </c>
    </row>
    <row r="17" spans="2:11" ht="22" customHeight="1">
      <c r="B17" s="14" t="s">
        <v>18</v>
      </c>
      <c r="C17" s="15" t="s">
        <v>19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30">
        <v>0</v>
      </c>
      <c r="J17" s="31"/>
      <c r="K17" s="31"/>
    </row>
    <row r="18" spans="2:11" ht="22" customHeight="1" thickBot="1">
      <c r="B18" s="19" t="s">
        <v>20</v>
      </c>
      <c r="C18" s="20" t="s">
        <v>21</v>
      </c>
      <c r="D18" s="21">
        <f>SUMIF('NSPIRES F-J'!$A:$A,LEFT(NSPIRES!$B18,1)&amp;(NSPIRES!D$8-1),'NSPIRES F-J'!$L:$L)</f>
        <v>390</v>
      </c>
      <c r="E18" s="21">
        <f>SUMIF('NSPIRES F-J'!$A:$A,LEFT(NSPIRES!$B18,1)&amp;(NSPIRES!E$8-1),'NSPIRES F-J'!$L:$L)</f>
        <v>0</v>
      </c>
      <c r="F18" s="21">
        <f>SUMIF('NSPIRES F-J'!$A:$A,LEFT(NSPIRES!$B18,1)&amp;(NSPIRES!F$8-1),'NSPIRES F-J'!$L:$L)</f>
        <v>0</v>
      </c>
      <c r="G18" s="21">
        <f>SUMIF('NSPIRES F-J'!$A:$A,LEFT(NSPIRES!$B18,1)&amp;(NSPIRES!G$8-1),'NSPIRES F-J'!$L:$L)</f>
        <v>0</v>
      </c>
      <c r="H18" s="21">
        <f>SUMIF('NSPIRES F-J'!$A:$A,LEFT(NSPIRES!$B18,1)&amp;(NSPIRES!H$8-1),'NSPIRES F-J'!$L:$L)</f>
        <v>0</v>
      </c>
      <c r="I18" s="33">
        <f>SUM(D18:H18)</f>
        <v>390</v>
      </c>
      <c r="J18" s="31"/>
      <c r="K18" s="31"/>
    </row>
    <row r="19" spans="2:11" s="34" customFormat="1" ht="22" customHeight="1">
      <c r="B19" s="35"/>
      <c r="C19" s="24" t="s">
        <v>22</v>
      </c>
      <c r="D19" s="25">
        <f t="shared" ref="D19:I19" si="0">SUM(D15:D18)+D13</f>
        <v>10710</v>
      </c>
      <c r="E19" s="25">
        <f t="shared" si="0"/>
        <v>0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6">
        <f t="shared" si="0"/>
        <v>10710</v>
      </c>
    </row>
    <row r="20" spans="2:11" ht="22" customHeight="1">
      <c r="B20" s="23"/>
      <c r="C20" s="27"/>
      <c r="D20" s="28"/>
      <c r="E20" s="28"/>
      <c r="F20" s="28"/>
      <c r="G20" s="28"/>
      <c r="H20" s="28"/>
      <c r="I20" s="17"/>
    </row>
    <row r="21" spans="2:11" ht="22" customHeight="1" thickBot="1">
      <c r="B21" s="14" t="s">
        <v>23</v>
      </c>
      <c r="C21" s="15" t="s">
        <v>24</v>
      </c>
      <c r="D21" s="16">
        <f>SUMIF('NSPIRES F-J'!$A:$A,LEFT(NSPIRES!$B21,1)&amp;(NSPIRES!D$8-1),'NSPIRES F-J'!$L:$L)</f>
        <v>4290</v>
      </c>
      <c r="E21" s="16">
        <f>SUMIF('NSPIRES F-J'!$A:$A,LEFT(NSPIRES!$B21,1)&amp;(NSPIRES!E$8-1),'NSPIRES F-J'!$L:$L)</f>
        <v>0</v>
      </c>
      <c r="F21" s="16">
        <f>SUMIF('NSPIRES F-J'!$A:$A,LEFT(NSPIRES!$B21,1)&amp;(NSPIRES!F$8-1),'NSPIRES F-J'!$L:$L)</f>
        <v>0</v>
      </c>
      <c r="G21" s="16">
        <f>SUMIF('NSPIRES F-J'!$A:$A,LEFT(NSPIRES!$B21,1)&amp;(NSPIRES!G$8-1),'NSPIRES F-J'!$L:$L)</f>
        <v>0</v>
      </c>
      <c r="H21" s="16">
        <f>SUMIF('NSPIRES F-J'!$A:$A,LEFT(NSPIRES!$B21,1)&amp;(NSPIRES!H$8-1),'NSPIRES F-J'!$L:$L)</f>
        <v>0</v>
      </c>
      <c r="I21" s="17">
        <f>SUM(D21:H21)</f>
        <v>4290</v>
      </c>
      <c r="K21" s="36"/>
    </row>
    <row r="22" spans="2:11" ht="22" customHeight="1">
      <c r="B22" s="14"/>
      <c r="C22" s="24" t="s">
        <v>25</v>
      </c>
      <c r="D22" s="25">
        <f t="shared" ref="D22:I22" si="1">D21+D19</f>
        <v>15000</v>
      </c>
      <c r="E22" s="25">
        <f t="shared" si="1"/>
        <v>0</v>
      </c>
      <c r="F22" s="25">
        <f t="shared" si="1"/>
        <v>0</v>
      </c>
      <c r="G22" s="25">
        <f t="shared" si="1"/>
        <v>0</v>
      </c>
      <c r="H22" s="25">
        <f t="shared" si="1"/>
        <v>0</v>
      </c>
      <c r="I22" s="26">
        <f t="shared" si="1"/>
        <v>15000</v>
      </c>
    </row>
    <row r="23" spans="2:11" ht="15" customHeight="1">
      <c r="B23" s="14"/>
      <c r="C23" s="24"/>
      <c r="D23" s="37"/>
      <c r="E23" s="37"/>
      <c r="F23" s="37"/>
      <c r="G23" s="37"/>
      <c r="H23" s="37"/>
      <c r="I23" s="30"/>
    </row>
    <row r="24" spans="2:11" ht="22" customHeight="1">
      <c r="B24" s="14" t="s">
        <v>26</v>
      </c>
      <c r="C24" s="15" t="s">
        <v>27</v>
      </c>
      <c r="D24" s="16">
        <f>SUMIF('NSPIRES F-J'!$A:$A,LEFT(NSPIRES!$B24,1)&amp;(NSPIRES!D$8-1),'NSPIRES F-J'!$L:$L)</f>
        <v>0</v>
      </c>
      <c r="E24" s="16">
        <f>SUMIF('NSPIRES F-J'!$A:$A,LEFT(NSPIRES!$B24,1)&amp;(NSPIRES!E$8-1),'NSPIRES F-J'!$L:$L)</f>
        <v>0</v>
      </c>
      <c r="F24" s="16">
        <f>SUMIF('NSPIRES F-J'!$A:$A,LEFT(NSPIRES!$B24,1)&amp;(NSPIRES!F$8-1),'NSPIRES F-J'!$L:$L)</f>
        <v>0</v>
      </c>
      <c r="G24" s="16">
        <f>SUMIF('NSPIRES F-J'!$A:$A,LEFT(NSPIRES!$B24,1)&amp;(NSPIRES!G$8-1),'NSPIRES F-J'!$L:$L)</f>
        <v>0</v>
      </c>
      <c r="H24" s="16">
        <f>SUMIF('NSPIRES F-J'!$A:$A,LEFT(NSPIRES!$B24,1)&amp;(NSPIRES!H$8-1),'NSPIRES F-J'!$L:$L)</f>
        <v>0</v>
      </c>
      <c r="I24" s="17">
        <f>SUM(D24:H24)</f>
        <v>0</v>
      </c>
    </row>
    <row r="25" spans="2:11" ht="13.5" customHeight="1" thickBot="1"/>
    <row r="26" spans="2:11" ht="28.5" customHeight="1" thickTop="1" thickBot="1">
      <c r="B26" s="38" t="s">
        <v>28</v>
      </c>
      <c r="C26" s="39" t="s">
        <v>29</v>
      </c>
      <c r="D26" s="40">
        <f t="shared" ref="D26:I26" si="2">D24+D22</f>
        <v>15000</v>
      </c>
      <c r="E26" s="40">
        <f t="shared" si="2"/>
        <v>0</v>
      </c>
      <c r="F26" s="40">
        <f t="shared" si="2"/>
        <v>0</v>
      </c>
      <c r="G26" s="40">
        <f t="shared" si="2"/>
        <v>0</v>
      </c>
      <c r="H26" s="40">
        <f t="shared" si="2"/>
        <v>0</v>
      </c>
      <c r="I26" s="40">
        <f t="shared" si="2"/>
        <v>15000</v>
      </c>
    </row>
    <row r="27" spans="2:11" ht="13.5" customHeight="1" thickTop="1"/>
    <row r="37" spans="2:9" ht="22" customHeight="1">
      <c r="B37" s="23"/>
      <c r="C37" s="27"/>
      <c r="D37" s="28"/>
      <c r="E37" s="28"/>
      <c r="F37" s="28"/>
      <c r="G37" s="28"/>
      <c r="H37" s="28"/>
      <c r="I37" s="41"/>
    </row>
  </sheetData>
  <sheetProtection selectLockedCells="1"/>
  <mergeCells count="5">
    <mergeCell ref="D9:D10"/>
    <mergeCell ref="E9:E10"/>
    <mergeCell ref="F9:F10"/>
    <mergeCell ref="G9:G10"/>
    <mergeCell ref="H9:H10"/>
  </mergeCells>
  <pageMargins left="0.75" right="0.75" top="1" bottom="1" header="0.5" footer="0.5"/>
  <pageSetup orientation="landscape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47"/>
  <sheetViews>
    <sheetView workbookViewId="0"/>
  </sheetViews>
  <sheetFormatPr baseColWidth="10" defaultColWidth="8.7109375" defaultRowHeight="13" x14ac:dyDescent="0"/>
  <cols>
    <col min="1" max="1" width="3.42578125" customWidth="1"/>
    <col min="2" max="2" width="10.140625" customWidth="1"/>
    <col min="3" max="3" width="1.42578125" customWidth="1"/>
    <col min="4" max="4" width="26.42578125" customWidth="1"/>
    <col min="5" max="5" width="1.85546875" customWidth="1"/>
    <col min="6" max="6" width="8.85546875" customWidth="1"/>
    <col min="7" max="7" width="4.5703125" customWidth="1"/>
    <col min="8" max="8" width="6.85546875" customWidth="1"/>
    <col min="9" max="9" width="1.5703125" customWidth="1"/>
    <col min="10" max="10" width="6.85546875" customWidth="1"/>
    <col min="11" max="11" width="1.42578125" customWidth="1"/>
    <col min="12" max="12" width="6.140625" customWidth="1"/>
    <col min="13" max="13" width="4.140625" customWidth="1"/>
    <col min="14" max="14" width="9.42578125" customWidth="1"/>
    <col min="15" max="15" width="2.5703125" customWidth="1"/>
    <col min="16" max="16" width="10" customWidth="1"/>
    <col min="17" max="17" width="2.42578125" customWidth="1"/>
    <col min="18" max="18" width="13.140625" customWidth="1"/>
    <col min="19" max="19" width="1.140625" customWidth="1"/>
    <col min="20" max="20" width="3" customWidth="1"/>
    <col min="21" max="24" width="8.7109375" style="42"/>
  </cols>
  <sheetData>
    <row r="1" spans="1:24" ht="24.75" customHeight="1">
      <c r="B1" s="43" t="s">
        <v>30</v>
      </c>
      <c r="C1" s="43"/>
    </row>
    <row r="2" spans="1:24" ht="9" customHeight="1">
      <c r="A2" s="44"/>
      <c r="B2" s="45"/>
      <c r="C2" s="4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24" ht="17.25" customHeight="1" thickBot="1">
      <c r="A3" s="44"/>
      <c r="B3" s="44" t="s">
        <v>31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24" ht="13.5" customHeight="1" thickBot="1">
      <c r="A4" s="46"/>
      <c r="B4" s="47" t="s">
        <v>6</v>
      </c>
      <c r="C4" s="47"/>
      <c r="D4" s="46"/>
      <c r="E4" s="46"/>
      <c r="F4" s="46"/>
      <c r="G4" s="46"/>
      <c r="H4" s="46"/>
      <c r="I4" s="46"/>
      <c r="J4" s="46"/>
      <c r="K4" s="46"/>
      <c r="L4" s="46"/>
      <c r="M4" s="46"/>
      <c r="N4" s="46" t="s">
        <v>32</v>
      </c>
      <c r="O4" s="46"/>
      <c r="P4" s="46"/>
      <c r="Q4" s="46"/>
      <c r="R4" s="46"/>
      <c r="S4" s="46"/>
      <c r="T4" s="48"/>
    </row>
    <row r="5" spans="1:24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1"/>
    </row>
    <row r="6" spans="1:24">
      <c r="A6" s="49"/>
      <c r="B6" s="52" t="s">
        <v>33</v>
      </c>
      <c r="C6" s="52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0"/>
      <c r="T6" s="51"/>
    </row>
    <row r="7" spans="1:24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1"/>
    </row>
    <row r="8" spans="1:24" s="54" customFormat="1" ht="33.75" customHeight="1">
      <c r="A8" s="56"/>
      <c r="B8" s="57"/>
      <c r="C8" s="57"/>
      <c r="D8" s="58" t="s">
        <v>34</v>
      </c>
      <c r="E8" s="58"/>
      <c r="F8" s="59" t="s">
        <v>35</v>
      </c>
      <c r="G8" s="59"/>
      <c r="H8" s="59" t="s">
        <v>36</v>
      </c>
      <c r="I8" s="59"/>
      <c r="J8" s="59" t="s">
        <v>37</v>
      </c>
      <c r="K8" s="59"/>
      <c r="L8" s="59" t="s">
        <v>38</v>
      </c>
      <c r="M8" s="59"/>
      <c r="N8" s="59" t="s">
        <v>39</v>
      </c>
      <c r="O8" s="59"/>
      <c r="P8" s="59" t="s">
        <v>40</v>
      </c>
      <c r="Q8" s="59"/>
      <c r="R8" s="60" t="s">
        <v>41</v>
      </c>
      <c r="S8" s="57"/>
      <c r="T8" s="61"/>
      <c r="U8" s="55"/>
      <c r="V8" s="55"/>
      <c r="W8" s="55"/>
      <c r="X8" s="55"/>
    </row>
    <row r="9" spans="1:24" ht="6" customHeight="1">
      <c r="A9" s="49"/>
      <c r="B9" s="50"/>
      <c r="C9" s="50"/>
      <c r="D9" s="58"/>
      <c r="E9" s="58"/>
      <c r="F9" s="62"/>
      <c r="G9" s="62"/>
      <c r="H9" s="59"/>
      <c r="I9" s="59"/>
      <c r="J9" s="62"/>
      <c r="K9" s="62"/>
      <c r="L9" s="62"/>
      <c r="M9" s="62"/>
      <c r="N9" s="62"/>
      <c r="O9" s="62"/>
      <c r="P9" s="62"/>
      <c r="Q9" s="62"/>
      <c r="R9" s="62"/>
      <c r="S9" s="50"/>
      <c r="T9" s="51"/>
    </row>
    <row r="10" spans="1:24" ht="6" customHeight="1">
      <c r="A10" s="49"/>
      <c r="B10" s="50"/>
      <c r="C10" s="50"/>
      <c r="D10" s="58"/>
      <c r="E10" s="58"/>
      <c r="F10" s="62"/>
      <c r="G10" s="62"/>
      <c r="H10" s="59"/>
      <c r="I10" s="59"/>
      <c r="J10" s="62"/>
      <c r="K10" s="62"/>
      <c r="L10" s="62"/>
      <c r="M10" s="62"/>
      <c r="N10" s="63"/>
      <c r="O10" s="63"/>
      <c r="P10" s="63"/>
      <c r="Q10" s="63"/>
      <c r="R10" s="63"/>
      <c r="S10" s="63"/>
      <c r="T10" s="51"/>
    </row>
    <row r="11" spans="1:24">
      <c r="A11" s="49" t="s">
        <v>42</v>
      </c>
      <c r="B11" s="50"/>
      <c r="C11" s="50"/>
      <c r="D11" s="64" t="s">
        <v>43</v>
      </c>
      <c r="E11" s="65"/>
      <c r="F11" s="66"/>
      <c r="G11" s="50"/>
      <c r="H11" s="66"/>
      <c r="I11" s="50"/>
      <c r="J11" s="66"/>
      <c r="K11" s="50"/>
      <c r="L11" s="66"/>
      <c r="M11" s="50"/>
      <c r="N11" s="67">
        <v>0</v>
      </c>
      <c r="O11" s="68" t="s">
        <v>44</v>
      </c>
      <c r="P11" s="67">
        <v>0</v>
      </c>
      <c r="Q11" s="63"/>
      <c r="R11" s="69"/>
      <c r="S11" s="63"/>
      <c r="T11" s="51"/>
    </row>
    <row r="12" spans="1:24" ht="3" customHeight="1">
      <c r="A12" s="49"/>
      <c r="B12" s="50"/>
      <c r="C12" s="50"/>
      <c r="D12" s="65"/>
      <c r="E12" s="65"/>
      <c r="F12" s="50"/>
      <c r="G12" s="50"/>
      <c r="H12" s="50"/>
      <c r="I12" s="50"/>
      <c r="J12" s="50"/>
      <c r="K12" s="50"/>
      <c r="L12" s="50"/>
      <c r="M12" s="50"/>
      <c r="N12" s="63"/>
      <c r="O12" s="63"/>
      <c r="P12" s="63"/>
      <c r="Q12" s="63"/>
      <c r="R12" s="63"/>
      <c r="S12" s="63"/>
      <c r="T12" s="51"/>
    </row>
    <row r="13" spans="1:24" ht="3" customHeight="1">
      <c r="A13" s="49"/>
      <c r="B13" s="50"/>
      <c r="C13" s="50"/>
      <c r="D13" s="65"/>
      <c r="E13" s="65"/>
      <c r="F13" s="50"/>
      <c r="G13" s="50"/>
      <c r="H13" s="50"/>
      <c r="I13" s="50"/>
      <c r="J13" s="50"/>
      <c r="K13" s="50"/>
      <c r="L13" s="50"/>
      <c r="M13" s="50"/>
      <c r="N13" s="63"/>
      <c r="O13" s="63"/>
      <c r="P13" s="63"/>
      <c r="Q13" s="63"/>
      <c r="R13" s="63"/>
      <c r="S13" s="63"/>
      <c r="T13" s="51"/>
    </row>
    <row r="14" spans="1:24" ht="3" customHeight="1">
      <c r="A14" s="49"/>
      <c r="B14" s="50"/>
      <c r="C14" s="50"/>
      <c r="D14" s="65"/>
      <c r="E14" s="65"/>
      <c r="F14" s="50"/>
      <c r="G14" s="50"/>
      <c r="H14" s="50"/>
      <c r="I14" s="50"/>
      <c r="J14" s="50"/>
      <c r="K14" s="50"/>
      <c r="L14" s="50"/>
      <c r="M14" s="50"/>
      <c r="N14" s="63"/>
      <c r="O14" s="63"/>
      <c r="P14" s="63"/>
      <c r="Q14" s="63"/>
      <c r="R14" s="63"/>
      <c r="S14" s="63"/>
      <c r="T14" s="51"/>
    </row>
    <row r="15" spans="1:24">
      <c r="A15" s="49" t="s">
        <v>42</v>
      </c>
      <c r="B15" s="50"/>
      <c r="C15" s="50"/>
      <c r="D15" s="64" t="s">
        <v>45</v>
      </c>
      <c r="E15" s="70"/>
      <c r="F15" s="66"/>
      <c r="G15" s="50"/>
      <c r="H15" s="66"/>
      <c r="I15" s="50"/>
      <c r="J15" s="66"/>
      <c r="K15" s="50"/>
      <c r="L15" s="66"/>
      <c r="M15" s="50"/>
      <c r="N15" s="67">
        <v>5770</v>
      </c>
      <c r="O15" s="68" t="s">
        <v>44</v>
      </c>
      <c r="P15" s="67">
        <v>3050</v>
      </c>
      <c r="Q15" s="63"/>
      <c r="R15" s="69"/>
      <c r="S15" s="63"/>
      <c r="T15" s="51"/>
    </row>
    <row r="16" spans="1:24" ht="3" customHeight="1">
      <c r="A16" s="49"/>
      <c r="B16" s="50"/>
      <c r="C16" s="50"/>
      <c r="D16" s="65"/>
      <c r="E16" s="65"/>
      <c r="F16" s="50"/>
      <c r="G16" s="50"/>
      <c r="H16" s="50"/>
      <c r="I16" s="50"/>
      <c r="J16" s="50"/>
      <c r="K16" s="50"/>
      <c r="L16" s="50"/>
      <c r="M16" s="50"/>
      <c r="N16" s="63"/>
      <c r="O16" s="63"/>
      <c r="P16" s="63"/>
      <c r="Q16" s="63"/>
      <c r="R16" s="63"/>
      <c r="S16" s="63"/>
      <c r="T16" s="51"/>
    </row>
    <row r="17" spans="1:24" ht="3" customHeight="1">
      <c r="A17" s="49"/>
      <c r="B17" s="50"/>
      <c r="C17" s="50"/>
      <c r="D17" s="65"/>
      <c r="E17" s="65"/>
      <c r="F17" s="50"/>
      <c r="G17" s="50"/>
      <c r="H17" s="50"/>
      <c r="I17" s="50"/>
      <c r="J17" s="50"/>
      <c r="K17" s="50"/>
      <c r="L17" s="50"/>
      <c r="M17" s="50"/>
      <c r="N17" s="63"/>
      <c r="O17" s="63"/>
      <c r="P17" s="63"/>
      <c r="Q17" s="63"/>
      <c r="R17" s="63"/>
      <c r="S17" s="63"/>
      <c r="T17" s="51"/>
    </row>
    <row r="18" spans="1:24" ht="3" customHeight="1" thickBot="1">
      <c r="A18" s="49"/>
      <c r="B18" s="50"/>
      <c r="C18" s="50"/>
      <c r="D18" s="65"/>
      <c r="E18" s="65"/>
      <c r="F18" s="50"/>
      <c r="G18" s="50"/>
      <c r="H18" s="50"/>
      <c r="I18" s="50"/>
      <c r="J18" s="50"/>
      <c r="K18" s="50"/>
      <c r="L18" s="50"/>
      <c r="M18" s="50"/>
      <c r="N18" s="63"/>
      <c r="O18" s="63"/>
      <c r="P18" s="63"/>
      <c r="Q18" s="63"/>
      <c r="R18" s="63"/>
      <c r="S18" s="63"/>
      <c r="T18" s="51"/>
    </row>
    <row r="19" spans="1:24" ht="13.5" customHeight="1" thickBot="1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71"/>
      <c r="O19" s="71"/>
      <c r="Q19" s="72" t="s">
        <v>46</v>
      </c>
      <c r="R19" s="73"/>
      <c r="S19" s="50"/>
      <c r="T19" s="51"/>
    </row>
    <row r="20" spans="1:24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74"/>
      <c r="O20" s="74"/>
      <c r="P20" s="74"/>
      <c r="Q20" s="74"/>
      <c r="R20" s="74"/>
      <c r="S20" s="50"/>
      <c r="T20" s="51"/>
    </row>
    <row r="21" spans="1:24">
      <c r="A21" s="49"/>
      <c r="B21" s="50"/>
      <c r="C21" s="50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74"/>
      <c r="O21" s="74"/>
      <c r="P21" s="74"/>
      <c r="Q21" s="74"/>
      <c r="R21" s="74"/>
      <c r="S21" s="50"/>
      <c r="T21" s="51"/>
    </row>
    <row r="22" spans="1:24" s="54" customFormat="1" ht="13.5" customHeight="1" thickBot="1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7"/>
      <c r="O22" s="77"/>
      <c r="P22" s="77"/>
      <c r="Q22" s="77"/>
      <c r="R22" s="77"/>
      <c r="S22" s="76"/>
      <c r="T22" s="78"/>
      <c r="U22" s="55"/>
      <c r="V22" s="55"/>
      <c r="W22" s="55"/>
      <c r="X22" s="55"/>
    </row>
    <row r="23" spans="1:24" ht="3.75" customHeight="1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1"/>
      <c r="O23" s="81"/>
      <c r="P23" s="81"/>
      <c r="Q23" s="81"/>
      <c r="R23" s="81"/>
      <c r="S23" s="80"/>
      <c r="T23" s="82"/>
    </row>
    <row r="24" spans="1:24">
      <c r="A24" s="49"/>
      <c r="B24" s="52" t="s">
        <v>47</v>
      </c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0"/>
      <c r="T24" s="51"/>
    </row>
    <row r="25" spans="1:24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1"/>
    </row>
    <row r="26" spans="1:24" ht="33.75" customHeight="1">
      <c r="A26" s="56"/>
      <c r="B26" s="83" t="s">
        <v>48</v>
      </c>
      <c r="C26" s="58"/>
      <c r="D26" s="58" t="s">
        <v>49</v>
      </c>
      <c r="E26" s="58"/>
      <c r="F26" s="59"/>
      <c r="G26" s="59"/>
      <c r="H26" s="59" t="s">
        <v>36</v>
      </c>
      <c r="I26" s="59"/>
      <c r="J26" s="59" t="s">
        <v>37</v>
      </c>
      <c r="K26" s="59"/>
      <c r="L26" s="59" t="s">
        <v>38</v>
      </c>
      <c r="M26" s="59"/>
      <c r="N26" s="59" t="s">
        <v>39</v>
      </c>
      <c r="O26" s="59"/>
      <c r="P26" s="59" t="s">
        <v>40</v>
      </c>
      <c r="Q26" s="59"/>
      <c r="R26" s="60" t="s">
        <v>41</v>
      </c>
      <c r="S26" s="57"/>
      <c r="T26" s="61"/>
    </row>
    <row r="27" spans="1:24" ht="3" customHeight="1">
      <c r="A27" s="49"/>
      <c r="B27" s="50"/>
      <c r="C27" s="50"/>
      <c r="D27" s="58"/>
      <c r="E27" s="58"/>
      <c r="F27" s="62"/>
      <c r="G27" s="62"/>
      <c r="H27" s="59"/>
      <c r="I27" s="59"/>
      <c r="J27" s="62"/>
      <c r="K27" s="62"/>
      <c r="L27" s="62"/>
      <c r="M27" s="62"/>
      <c r="N27" s="62"/>
      <c r="O27" s="62"/>
      <c r="P27" s="62"/>
      <c r="Q27" s="62"/>
      <c r="R27" s="62"/>
      <c r="S27" s="50"/>
      <c r="T27" s="51"/>
    </row>
    <row r="28" spans="1:24" ht="3" customHeight="1">
      <c r="A28" s="49"/>
      <c r="B28" s="50"/>
      <c r="C28" s="50"/>
      <c r="D28" s="58"/>
      <c r="E28" s="58"/>
      <c r="F28" s="62"/>
      <c r="G28" s="62"/>
      <c r="H28" s="59"/>
      <c r="I28" s="59"/>
      <c r="J28" s="62"/>
      <c r="K28" s="62"/>
      <c r="L28" s="62"/>
      <c r="M28" s="62"/>
      <c r="N28" s="63"/>
      <c r="O28" s="63"/>
      <c r="P28" s="63"/>
      <c r="Q28" s="63"/>
      <c r="R28" s="63"/>
      <c r="S28" s="63"/>
      <c r="T28" s="51"/>
    </row>
    <row r="29" spans="1:24">
      <c r="A29" s="49"/>
      <c r="B29" s="66"/>
      <c r="C29" s="50"/>
      <c r="D29" s="65" t="s">
        <v>50</v>
      </c>
      <c r="E29" s="65"/>
      <c r="F29" s="50"/>
      <c r="G29" s="50"/>
      <c r="H29" s="66"/>
      <c r="I29" s="50"/>
      <c r="J29" s="66"/>
      <c r="K29" s="50"/>
      <c r="L29" s="66"/>
      <c r="M29" s="50"/>
      <c r="N29" s="69"/>
      <c r="O29" s="68" t="s">
        <v>44</v>
      </c>
      <c r="P29" s="69"/>
      <c r="Q29" s="63"/>
      <c r="R29" s="69"/>
      <c r="S29" s="63"/>
      <c r="T29" s="51"/>
    </row>
    <row r="30" spans="1:24" ht="3" customHeight="1">
      <c r="A30" s="49"/>
      <c r="B30" s="50"/>
      <c r="C30" s="50"/>
      <c r="D30" s="65"/>
      <c r="E30" s="65"/>
      <c r="F30" s="50"/>
      <c r="G30" s="50"/>
      <c r="H30" s="50"/>
      <c r="I30" s="50"/>
      <c r="J30" s="50"/>
      <c r="K30" s="50"/>
      <c r="L30" s="50"/>
      <c r="M30" s="50"/>
      <c r="N30" s="63"/>
      <c r="O30" s="63"/>
      <c r="P30" s="63"/>
      <c r="Q30" s="63"/>
      <c r="R30" s="63"/>
      <c r="S30" s="63"/>
      <c r="T30" s="51"/>
    </row>
    <row r="31" spans="1:24" ht="3" customHeight="1">
      <c r="A31" s="49"/>
      <c r="B31" s="50"/>
      <c r="C31" s="50"/>
      <c r="D31" s="65"/>
      <c r="E31" s="65"/>
      <c r="F31" s="50"/>
      <c r="G31" s="50"/>
      <c r="H31" s="50"/>
      <c r="I31" s="50"/>
      <c r="J31" s="50"/>
      <c r="K31" s="50"/>
      <c r="L31" s="50"/>
      <c r="M31" s="50"/>
      <c r="N31" s="63"/>
      <c r="O31" s="63"/>
      <c r="P31" s="63"/>
      <c r="Q31" s="63"/>
      <c r="R31" s="63"/>
      <c r="S31" s="63"/>
      <c r="T31" s="51"/>
    </row>
    <row r="32" spans="1:24" ht="3" customHeight="1">
      <c r="A32" s="49"/>
      <c r="B32" s="50"/>
      <c r="C32" s="50"/>
      <c r="D32" s="65"/>
      <c r="E32" s="65"/>
      <c r="F32" s="50"/>
      <c r="G32" s="50"/>
      <c r="H32" s="50"/>
      <c r="I32" s="50"/>
      <c r="J32" s="50"/>
      <c r="K32" s="50"/>
      <c r="L32" s="50"/>
      <c r="M32" s="50"/>
      <c r="N32" s="63"/>
      <c r="O32" s="63"/>
      <c r="P32" s="63"/>
      <c r="Q32" s="63"/>
      <c r="R32" s="63"/>
      <c r="S32" s="63"/>
      <c r="T32" s="51"/>
    </row>
    <row r="33" spans="1:20">
      <c r="A33" s="49"/>
      <c r="B33" s="66"/>
      <c r="C33" s="50"/>
      <c r="D33" s="65" t="s">
        <v>51</v>
      </c>
      <c r="E33" s="65"/>
      <c r="F33" s="50"/>
      <c r="G33" s="50"/>
      <c r="H33" s="66"/>
      <c r="I33" s="50"/>
      <c r="J33" s="66"/>
      <c r="K33" s="50"/>
      <c r="L33" s="66"/>
      <c r="M33" s="50"/>
      <c r="N33" s="69"/>
      <c r="O33" s="68" t="s">
        <v>44</v>
      </c>
      <c r="P33" s="69"/>
      <c r="Q33" s="63"/>
      <c r="R33" s="69"/>
      <c r="S33" s="63"/>
      <c r="T33" s="51"/>
    </row>
    <row r="34" spans="1:20" ht="3" customHeight="1">
      <c r="A34" s="49"/>
      <c r="B34" s="50"/>
      <c r="C34" s="50"/>
      <c r="D34" s="65"/>
      <c r="E34" s="65"/>
      <c r="F34" s="50"/>
      <c r="G34" s="50"/>
      <c r="H34" s="50"/>
      <c r="I34" s="50"/>
      <c r="J34" s="50"/>
      <c r="K34" s="50"/>
      <c r="L34" s="50"/>
      <c r="M34" s="50"/>
      <c r="N34" s="63"/>
      <c r="O34" s="63"/>
      <c r="P34" s="63"/>
      <c r="Q34" s="63"/>
      <c r="R34" s="63"/>
      <c r="S34" s="63"/>
      <c r="T34" s="51"/>
    </row>
    <row r="35" spans="1:20" ht="3" customHeight="1">
      <c r="A35" s="49"/>
      <c r="B35" s="50"/>
      <c r="C35" s="50"/>
      <c r="D35" s="65"/>
      <c r="E35" s="65"/>
      <c r="F35" s="50"/>
      <c r="G35" s="50"/>
      <c r="H35" s="50"/>
      <c r="I35" s="50"/>
      <c r="J35" s="50"/>
      <c r="K35" s="50"/>
      <c r="L35" s="50"/>
      <c r="M35" s="50"/>
      <c r="N35" s="63"/>
      <c r="O35" s="63"/>
      <c r="P35" s="63"/>
      <c r="Q35" s="63"/>
      <c r="R35" s="63"/>
      <c r="S35" s="63"/>
      <c r="T35" s="51"/>
    </row>
    <row r="36" spans="1:20" ht="3" customHeight="1">
      <c r="A36" s="49"/>
      <c r="B36" s="50"/>
      <c r="C36" s="50"/>
      <c r="D36" s="65"/>
      <c r="E36" s="65"/>
      <c r="F36" s="50"/>
      <c r="G36" s="50"/>
      <c r="H36" s="50"/>
      <c r="I36" s="50"/>
      <c r="J36" s="50"/>
      <c r="K36" s="50"/>
      <c r="L36" s="50"/>
      <c r="M36" s="50"/>
      <c r="N36" s="63"/>
      <c r="O36" s="63"/>
      <c r="P36" s="63"/>
      <c r="Q36" s="63"/>
      <c r="R36" s="63"/>
      <c r="S36" s="63"/>
      <c r="T36" s="51"/>
    </row>
    <row r="37" spans="1:20">
      <c r="A37" s="49"/>
      <c r="B37" s="66"/>
      <c r="C37" s="50"/>
      <c r="D37" s="65" t="s">
        <v>52</v>
      </c>
      <c r="E37" s="65"/>
      <c r="F37" s="50"/>
      <c r="G37" s="50"/>
      <c r="H37" s="66"/>
      <c r="I37" s="50"/>
      <c r="J37" s="66"/>
      <c r="K37" s="50"/>
      <c r="L37" s="66"/>
      <c r="M37" s="50"/>
      <c r="N37" s="69"/>
      <c r="O37" s="68" t="s">
        <v>44</v>
      </c>
      <c r="P37" s="69"/>
      <c r="Q37" s="63"/>
      <c r="R37" s="69"/>
      <c r="S37" s="63"/>
      <c r="T37" s="51"/>
    </row>
    <row r="38" spans="1:20" ht="3" customHeight="1">
      <c r="A38" s="49"/>
      <c r="B38" s="50"/>
      <c r="C38" s="50"/>
      <c r="D38" s="65"/>
      <c r="E38" s="65"/>
      <c r="F38" s="50"/>
      <c r="G38" s="50"/>
      <c r="H38" s="50"/>
      <c r="I38" s="50"/>
      <c r="J38" s="50"/>
      <c r="K38" s="50"/>
      <c r="L38" s="50"/>
      <c r="M38" s="50"/>
      <c r="N38" s="63"/>
      <c r="O38" s="63"/>
      <c r="P38" s="63"/>
      <c r="Q38" s="63"/>
      <c r="R38" s="63"/>
      <c r="S38" s="63"/>
      <c r="T38" s="51"/>
    </row>
    <row r="39" spans="1:20" ht="3" customHeight="1">
      <c r="A39" s="49"/>
      <c r="B39" s="50"/>
      <c r="C39" s="50"/>
      <c r="D39" s="65"/>
      <c r="E39" s="65"/>
      <c r="F39" s="50"/>
      <c r="G39" s="50"/>
      <c r="H39" s="50"/>
      <c r="I39" s="50"/>
      <c r="J39" s="50"/>
      <c r="K39" s="50"/>
      <c r="L39" s="50"/>
      <c r="M39" s="50"/>
      <c r="N39" s="63"/>
      <c r="O39" s="63"/>
      <c r="P39" s="63"/>
      <c r="Q39" s="63"/>
      <c r="R39" s="63"/>
      <c r="S39" s="63"/>
      <c r="T39" s="51"/>
    </row>
    <row r="40" spans="1:20" ht="3" customHeight="1">
      <c r="A40" s="49"/>
      <c r="B40" s="50"/>
      <c r="C40" s="50"/>
      <c r="D40" s="65"/>
      <c r="E40" s="65"/>
      <c r="F40" s="50"/>
      <c r="G40" s="50"/>
      <c r="H40" s="50"/>
      <c r="I40" s="50"/>
      <c r="J40" s="50"/>
      <c r="K40" s="50"/>
      <c r="L40" s="50"/>
      <c r="M40" s="50"/>
      <c r="N40" s="63"/>
      <c r="O40" s="63"/>
      <c r="P40" s="63"/>
      <c r="Q40" s="63"/>
      <c r="R40" s="63"/>
      <c r="S40" s="63"/>
      <c r="T40" s="51"/>
    </row>
    <row r="41" spans="1:20">
      <c r="A41" s="49"/>
      <c r="B41" s="66"/>
      <c r="C41" s="50"/>
      <c r="D41" s="65" t="s">
        <v>53</v>
      </c>
      <c r="E41" s="65"/>
      <c r="F41" s="50"/>
      <c r="G41" s="50"/>
      <c r="H41" s="66"/>
      <c r="I41" s="50"/>
      <c r="J41" s="66"/>
      <c r="K41" s="50"/>
      <c r="L41" s="66"/>
      <c r="M41" s="50"/>
      <c r="N41" s="69"/>
      <c r="O41" s="68" t="s">
        <v>44</v>
      </c>
      <c r="P41" s="69"/>
      <c r="Q41" s="63"/>
      <c r="R41" s="69"/>
      <c r="S41" s="63"/>
      <c r="T41" s="51"/>
    </row>
    <row r="42" spans="1:20" ht="3" customHeight="1">
      <c r="A42" s="49"/>
      <c r="B42" s="50"/>
      <c r="C42" s="50"/>
      <c r="D42" s="65"/>
      <c r="E42" s="65"/>
      <c r="F42" s="50"/>
      <c r="G42" s="50"/>
      <c r="H42" s="50"/>
      <c r="I42" s="50"/>
      <c r="J42" s="50"/>
      <c r="K42" s="50"/>
      <c r="L42" s="50"/>
      <c r="M42" s="50"/>
      <c r="N42" s="63"/>
      <c r="O42" s="63"/>
      <c r="P42" s="63"/>
      <c r="Q42" s="63"/>
      <c r="R42" s="63"/>
      <c r="S42" s="63"/>
      <c r="T42" s="51"/>
    </row>
    <row r="43" spans="1:20" ht="3" customHeight="1">
      <c r="A43" s="49"/>
      <c r="B43" s="50"/>
      <c r="C43" s="50"/>
      <c r="D43" s="65"/>
      <c r="E43" s="65"/>
      <c r="F43" s="50"/>
      <c r="G43" s="50"/>
      <c r="H43" s="50"/>
      <c r="I43" s="50"/>
      <c r="J43" s="50"/>
      <c r="K43" s="50"/>
      <c r="L43" s="50"/>
      <c r="M43" s="50"/>
      <c r="N43" s="63"/>
      <c r="O43" s="63"/>
      <c r="P43" s="63"/>
      <c r="Q43" s="63"/>
      <c r="R43" s="63"/>
      <c r="S43" s="63"/>
      <c r="T43" s="51"/>
    </row>
    <row r="44" spans="1:20" ht="3" customHeight="1" thickBot="1">
      <c r="A44" s="49"/>
      <c r="B44" s="50"/>
      <c r="C44" s="50"/>
      <c r="D44" s="65"/>
      <c r="E44" s="65"/>
      <c r="F44" s="50"/>
      <c r="G44" s="50"/>
      <c r="H44" s="50"/>
      <c r="I44" s="50"/>
      <c r="J44" s="50"/>
      <c r="K44" s="50"/>
      <c r="L44" s="50"/>
      <c r="M44" s="50"/>
      <c r="N44" s="63"/>
      <c r="O44" s="63"/>
      <c r="P44" s="63"/>
      <c r="Q44" s="63"/>
      <c r="R44" s="63"/>
      <c r="S44" s="63"/>
      <c r="T44" s="51"/>
    </row>
    <row r="45" spans="1:20" ht="13.5" customHeight="1" thickBot="1">
      <c r="A45" s="49"/>
      <c r="B45" s="73"/>
      <c r="C45" s="74"/>
      <c r="D45" s="84" t="s">
        <v>54</v>
      </c>
      <c r="E45" s="50"/>
      <c r="F45" s="50"/>
      <c r="G45" s="50"/>
      <c r="H45" s="50"/>
      <c r="I45" s="50"/>
      <c r="J45" s="50"/>
      <c r="K45" s="50"/>
      <c r="L45" s="50"/>
      <c r="M45" s="50"/>
      <c r="N45" s="71"/>
      <c r="O45" s="71"/>
      <c r="Q45" s="72" t="s">
        <v>55</v>
      </c>
      <c r="R45" s="73"/>
      <c r="S45" s="50"/>
      <c r="T45" s="51"/>
    </row>
    <row r="46" spans="1:20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74"/>
      <c r="O46" s="74"/>
      <c r="P46" s="74"/>
      <c r="Q46" s="74"/>
      <c r="R46" s="74"/>
      <c r="S46" s="50"/>
      <c r="T46" s="51"/>
    </row>
    <row r="47" spans="1:20" ht="13.5" customHeight="1" thickBot="1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7"/>
      <c r="O47" s="77"/>
      <c r="P47" s="77"/>
      <c r="Q47" s="77"/>
      <c r="R47" s="77"/>
      <c r="S47" s="76"/>
      <c r="T47" s="78"/>
    </row>
  </sheetData>
  <sheetProtection selectLockedCells="1"/>
  <pageMargins left="0.75" right="0.75" top="1" bottom="1" header="0.5" footer="0.5"/>
  <pageSetup orientation="portrait"/>
  <headerFooter>
    <oddFooter>&amp;A</oddFooter>
  </headerFooter>
  <rowBreaks count="4" manualBreakCount="4">
    <brk id="75" max="16383" man="1"/>
    <brk id="146" max="16383" man="1"/>
    <brk id="217" max="16383" man="1"/>
    <brk id="288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35"/>
  <sheetViews>
    <sheetView workbookViewId="0"/>
  </sheetViews>
  <sheetFormatPr baseColWidth="10" defaultColWidth="8.7109375" defaultRowHeight="13" x14ac:dyDescent="0"/>
  <cols>
    <col min="1" max="1" width="3.42578125" customWidth="1"/>
    <col min="2" max="2" width="2.85546875" customWidth="1"/>
    <col min="3" max="3" width="37" customWidth="1"/>
    <col min="4" max="4" width="35.7109375" customWidth="1"/>
    <col min="5" max="5" width="19" customWidth="1"/>
    <col min="6" max="6" width="4.42578125" customWidth="1"/>
    <col min="7" max="7" width="3.5703125" customWidth="1"/>
    <col min="8" max="9" width="17.85546875" customWidth="1"/>
  </cols>
  <sheetData>
    <row r="1" spans="1:33" ht="24.75" customHeight="1">
      <c r="B1" s="43" t="s">
        <v>30</v>
      </c>
    </row>
    <row r="2" spans="1:33" ht="9" customHeight="1">
      <c r="A2" s="44"/>
      <c r="B2" s="45"/>
      <c r="C2" s="44"/>
      <c r="D2" s="44"/>
      <c r="E2" s="44"/>
      <c r="F2" s="44"/>
    </row>
    <row r="3" spans="1:33" ht="17.25" customHeight="1" thickBot="1">
      <c r="A3" s="44"/>
      <c r="B3" s="44" t="s">
        <v>31</v>
      </c>
      <c r="C3" s="44"/>
      <c r="D3" s="44"/>
      <c r="E3" s="44"/>
      <c r="F3" s="44"/>
    </row>
    <row r="4" spans="1:33" ht="13.5" customHeight="1" thickBot="1">
      <c r="A4" s="85"/>
      <c r="B4" s="86" t="s">
        <v>6</v>
      </c>
      <c r="C4" s="87"/>
      <c r="D4" s="87" t="s">
        <v>56</v>
      </c>
      <c r="E4" s="87"/>
      <c r="F4" s="87"/>
      <c r="G4" s="88"/>
    </row>
    <row r="5" spans="1:33">
      <c r="A5" s="49"/>
      <c r="B5" s="57"/>
      <c r="C5" s="50"/>
      <c r="D5" s="50"/>
      <c r="E5" s="50"/>
      <c r="F5" s="50"/>
      <c r="G5" s="51"/>
    </row>
    <row r="6" spans="1:33">
      <c r="A6" s="49"/>
      <c r="B6" s="52" t="s">
        <v>57</v>
      </c>
      <c r="C6" s="53"/>
      <c r="D6" s="53"/>
      <c r="E6" s="53"/>
      <c r="F6" s="50"/>
      <c r="G6" s="51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14.25" customHeight="1">
      <c r="A7" s="49"/>
      <c r="B7" s="50"/>
      <c r="C7" s="50"/>
      <c r="D7" s="50"/>
      <c r="E7" s="50"/>
      <c r="F7" s="50"/>
      <c r="G7" s="51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</row>
    <row r="8" spans="1:33" ht="14.25" customHeight="1">
      <c r="A8" s="49"/>
      <c r="B8" s="89" t="s">
        <v>58</v>
      </c>
      <c r="C8" s="50"/>
      <c r="D8" s="50"/>
      <c r="E8" s="50"/>
      <c r="F8" s="50"/>
      <c r="G8" s="51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</row>
    <row r="9" spans="1:33">
      <c r="A9" s="49"/>
      <c r="B9" s="44"/>
      <c r="C9" s="50"/>
      <c r="D9" s="50"/>
      <c r="E9" s="50"/>
      <c r="F9" s="50"/>
      <c r="G9" s="51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</row>
    <row r="10" spans="1:33" ht="22.5" customHeight="1">
      <c r="A10" s="49"/>
      <c r="B10" s="50"/>
      <c r="C10" s="58" t="s">
        <v>59</v>
      </c>
      <c r="D10" s="50"/>
      <c r="E10" s="90" t="s">
        <v>60</v>
      </c>
      <c r="F10" s="50"/>
      <c r="G10" s="5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</row>
    <row r="11" spans="1:33" ht="6.75" customHeight="1">
      <c r="A11" s="49"/>
      <c r="B11" s="50"/>
      <c r="C11" s="58"/>
      <c r="D11" s="50"/>
      <c r="E11" s="90"/>
      <c r="F11" s="50"/>
      <c r="G11" s="5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</row>
    <row r="12" spans="1:33">
      <c r="A12" s="49" t="s">
        <v>61</v>
      </c>
      <c r="B12" s="92" t="s">
        <v>62</v>
      </c>
      <c r="C12" s="93" t="s">
        <v>63</v>
      </c>
      <c r="D12" s="94"/>
      <c r="E12" s="67">
        <v>0</v>
      </c>
      <c r="F12" s="74"/>
      <c r="G12" s="51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</row>
    <row r="13" spans="1:33" ht="3" customHeight="1">
      <c r="A13" s="49"/>
      <c r="B13" s="95"/>
      <c r="C13" s="95"/>
      <c r="D13" s="95"/>
      <c r="E13" s="95"/>
      <c r="F13" s="74"/>
      <c r="G13" s="5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</row>
    <row r="14" spans="1:33" ht="13.5" customHeight="1" thickBot="1">
      <c r="A14" s="49"/>
      <c r="B14" s="50"/>
      <c r="C14" s="96"/>
      <c r="D14" s="74"/>
      <c r="E14" s="74"/>
      <c r="F14" s="74"/>
      <c r="G14" s="51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</row>
    <row r="15" spans="1:33" ht="13.5" customHeight="1" thickBot="1">
      <c r="A15" s="49"/>
      <c r="B15" s="50"/>
      <c r="C15" s="74"/>
      <c r="D15" s="72" t="s">
        <v>64</v>
      </c>
      <c r="E15" s="73"/>
      <c r="F15" s="74"/>
      <c r="G15" s="51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</row>
    <row r="16" spans="1:33">
      <c r="A16" s="49"/>
      <c r="B16" s="50"/>
      <c r="C16" s="97"/>
      <c r="D16" s="97"/>
      <c r="E16" s="74"/>
      <c r="F16" s="74"/>
      <c r="G16" s="51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</row>
    <row r="17" spans="1:33" ht="13.5" customHeight="1" thickBot="1">
      <c r="A17" s="75"/>
      <c r="B17" s="76"/>
      <c r="C17" s="77"/>
      <c r="D17" s="77"/>
      <c r="E17" s="77"/>
      <c r="F17" s="77"/>
      <c r="G17" s="78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</row>
    <row r="18" spans="1:33">
      <c r="A18" s="79"/>
      <c r="B18" s="80"/>
      <c r="C18" s="81"/>
      <c r="D18" s="81"/>
      <c r="E18" s="81"/>
      <c r="F18" s="81"/>
      <c r="G18" s="8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</row>
    <row r="19" spans="1:33">
      <c r="A19" s="49"/>
      <c r="B19" s="52" t="s">
        <v>65</v>
      </c>
      <c r="C19" s="53"/>
      <c r="D19" s="53"/>
      <c r="E19" s="53"/>
      <c r="F19" s="74"/>
      <c r="G19" s="51"/>
    </row>
    <row r="20" spans="1:33">
      <c r="A20" s="49"/>
      <c r="B20" s="50"/>
      <c r="C20" s="74"/>
      <c r="D20" s="74"/>
      <c r="E20" s="74"/>
      <c r="F20" s="74"/>
      <c r="G20" s="51"/>
    </row>
    <row r="21" spans="1:33" ht="22.5" customHeight="1">
      <c r="A21" s="49"/>
      <c r="B21" s="98" t="s">
        <v>66</v>
      </c>
      <c r="C21" s="74"/>
      <c r="D21" s="74"/>
      <c r="E21" s="90" t="s">
        <v>60</v>
      </c>
      <c r="F21" s="74"/>
      <c r="G21" s="51"/>
    </row>
    <row r="22" spans="1:33">
      <c r="A22" s="49" t="s">
        <v>67</v>
      </c>
      <c r="B22" s="50" t="s">
        <v>68</v>
      </c>
      <c r="C22" s="74"/>
      <c r="D22" s="74"/>
      <c r="E22" s="67">
        <v>1500</v>
      </c>
      <c r="F22" s="74"/>
      <c r="G22" s="51"/>
    </row>
    <row r="23" spans="1:33">
      <c r="A23" s="49"/>
      <c r="B23" s="50"/>
      <c r="C23" s="74"/>
      <c r="D23" s="74"/>
      <c r="E23" s="74"/>
      <c r="F23" s="74"/>
      <c r="G23" s="51"/>
    </row>
    <row r="24" spans="1:33" s="44" customFormat="1" ht="3" customHeight="1">
      <c r="A24" s="99"/>
      <c r="B24" s="95"/>
      <c r="C24" s="95"/>
      <c r="D24" s="95"/>
      <c r="E24" s="95"/>
      <c r="F24" s="74"/>
      <c r="G24" s="51"/>
    </row>
    <row r="25" spans="1:33">
      <c r="A25" s="49" t="s">
        <v>67</v>
      </c>
      <c r="B25" s="92" t="s">
        <v>69</v>
      </c>
      <c r="C25" s="94" t="s">
        <v>70</v>
      </c>
      <c r="D25" s="94"/>
      <c r="E25" s="67">
        <v>0</v>
      </c>
      <c r="F25" s="74"/>
      <c r="G25" s="51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</row>
    <row r="26" spans="1:33" s="44" customFormat="1" ht="3" customHeight="1">
      <c r="A26" s="49"/>
      <c r="B26" s="95"/>
      <c r="C26" s="95"/>
      <c r="D26" s="95"/>
      <c r="E26" s="95"/>
      <c r="F26" s="74"/>
      <c r="G26" s="51"/>
    </row>
    <row r="27" spans="1:33" s="44" customFormat="1" ht="19.5" customHeight="1" thickBot="1">
      <c r="A27" s="49"/>
      <c r="B27" s="50"/>
      <c r="C27" s="50"/>
      <c r="D27" s="50"/>
      <c r="F27" s="74"/>
      <c r="G27" s="51"/>
    </row>
    <row r="28" spans="1:33" ht="13.5" customHeight="1" thickBot="1">
      <c r="A28" s="49"/>
      <c r="B28" s="50"/>
      <c r="C28" s="74"/>
      <c r="D28" s="72" t="s">
        <v>71</v>
      </c>
      <c r="E28" s="73"/>
      <c r="F28" s="74"/>
      <c r="G28" s="51"/>
    </row>
    <row r="29" spans="1:33" ht="13.5" customHeight="1" thickBot="1">
      <c r="A29" s="75"/>
      <c r="B29" s="76"/>
      <c r="C29" s="77"/>
      <c r="D29" s="77"/>
      <c r="E29" s="77"/>
      <c r="F29" s="77"/>
      <c r="G29" s="78"/>
    </row>
    <row r="30" spans="1:33">
      <c r="A30" s="100"/>
      <c r="B30" s="101"/>
      <c r="C30" s="102"/>
      <c r="D30" s="102"/>
      <c r="E30" s="102"/>
      <c r="F30" s="102"/>
      <c r="G30" s="103"/>
    </row>
    <row r="31" spans="1:33">
      <c r="A31" s="104"/>
      <c r="B31" s="52" t="s">
        <v>72</v>
      </c>
      <c r="C31" s="105"/>
      <c r="D31" s="105"/>
      <c r="E31" s="105"/>
      <c r="F31" s="105"/>
      <c r="G31" s="106"/>
    </row>
    <row r="32" spans="1:33">
      <c r="A32" s="104"/>
      <c r="B32" s="53"/>
      <c r="C32" s="105"/>
      <c r="D32" s="105"/>
      <c r="E32" s="105"/>
      <c r="F32" s="105"/>
      <c r="G32" s="106"/>
    </row>
    <row r="33" spans="1:7">
      <c r="A33" s="104"/>
      <c r="B33" s="53"/>
      <c r="C33" s="107" t="s">
        <v>73</v>
      </c>
      <c r="D33" s="105"/>
      <c r="E33" s="105"/>
      <c r="F33" s="105"/>
      <c r="G33" s="106"/>
    </row>
    <row r="34" spans="1:7" ht="13.5" customHeight="1" thickBot="1">
      <c r="A34" s="108"/>
      <c r="B34" s="109"/>
      <c r="C34" s="110"/>
      <c r="D34" s="110"/>
      <c r="E34" s="110"/>
      <c r="F34" s="110"/>
      <c r="G34" s="111"/>
    </row>
    <row r="35" spans="1:7" ht="13.5" customHeight="1">
      <c r="C35" s="112"/>
      <c r="D35" s="112"/>
      <c r="E35" s="112"/>
      <c r="F35" s="112"/>
    </row>
  </sheetData>
  <sheetProtection selectLockedCells="1"/>
  <pageMargins left="0.75" right="0.75" top="1" bottom="1" header="0.5" footer="0.5"/>
  <pageSetup orientation="portrait"/>
  <headerFooter>
    <oddFooter>&amp;A</oddFooter>
  </headerFooter>
  <rowBreaks count="4" manualBreakCount="4">
    <brk id="43" max="16383" man="1"/>
    <brk id="84" max="16383" man="1"/>
    <brk id="125" max="16383" man="1"/>
    <brk id="16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67"/>
  <sheetViews>
    <sheetView workbookViewId="0">
      <selection activeCell="D166" sqref="D166"/>
    </sheetView>
  </sheetViews>
  <sheetFormatPr baseColWidth="10" defaultColWidth="8.7109375" defaultRowHeight="13" x14ac:dyDescent="0"/>
  <cols>
    <col min="1" max="2" width="3.42578125" customWidth="1"/>
    <col min="3" max="3" width="3.7109375" customWidth="1"/>
    <col min="4" max="4" width="5.7109375" customWidth="1"/>
    <col min="5" max="5" width="36" customWidth="1"/>
    <col min="6" max="6" width="4.5703125" customWidth="1"/>
    <col min="7" max="7" width="13.5703125" customWidth="1"/>
    <col min="8" max="8" width="4.85546875" customWidth="1"/>
    <col min="9" max="9" width="19" customWidth="1"/>
    <col min="10" max="10" width="3.28515625" customWidth="1"/>
    <col min="11" max="11" width="1.28515625" customWidth="1"/>
    <col min="12" max="12" width="19" customWidth="1"/>
    <col min="13" max="13" width="1.28515625" customWidth="1"/>
    <col min="14" max="14" width="3.5703125" customWidth="1"/>
    <col min="15" max="16" width="17.85546875" style="42" customWidth="1"/>
    <col min="17" max="18" width="8.7109375" style="42"/>
  </cols>
  <sheetData>
    <row r="1" spans="1:14" ht="24.75" customHeight="1">
      <c r="C1" s="43" t="s">
        <v>30</v>
      </c>
      <c r="D1" s="43"/>
    </row>
    <row r="2" spans="1:14" ht="9" customHeight="1">
      <c r="A2" s="44"/>
      <c r="B2" s="44"/>
      <c r="C2" s="45"/>
      <c r="D2" s="45"/>
      <c r="E2" s="44"/>
      <c r="F2" s="44"/>
      <c r="G2" s="44"/>
      <c r="H2" s="44"/>
      <c r="I2" s="44"/>
      <c r="J2" s="44"/>
      <c r="K2" s="44"/>
      <c r="L2" s="44"/>
      <c r="M2" s="44"/>
    </row>
    <row r="3" spans="1:14" ht="17.25" customHeight="1" thickBot="1">
      <c r="A3" s="44"/>
      <c r="B3" s="44"/>
      <c r="C3" s="44" t="s">
        <v>31</v>
      </c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4" ht="13.5" customHeight="1" thickBot="1">
      <c r="A4" s="85"/>
      <c r="B4" s="87"/>
      <c r="C4" s="86" t="s">
        <v>6</v>
      </c>
      <c r="D4" s="86"/>
      <c r="E4" s="87"/>
      <c r="F4" s="87"/>
      <c r="G4" s="87" t="s">
        <v>74</v>
      </c>
      <c r="H4" s="87"/>
      <c r="I4" s="87"/>
      <c r="J4" s="87"/>
      <c r="K4" s="46"/>
      <c r="L4" s="87"/>
      <c r="M4" s="87"/>
      <c r="N4" s="88"/>
    </row>
    <row r="5" spans="1:14">
      <c r="A5" s="49"/>
      <c r="B5" s="50"/>
      <c r="C5" s="57"/>
      <c r="D5" s="57"/>
      <c r="E5" s="50"/>
      <c r="F5" s="50"/>
      <c r="G5" s="50"/>
      <c r="H5" s="50"/>
      <c r="I5" s="50"/>
      <c r="J5" s="50"/>
      <c r="K5" s="50"/>
      <c r="L5" s="74"/>
      <c r="M5" s="50"/>
      <c r="N5" s="51"/>
    </row>
    <row r="6" spans="1:14">
      <c r="A6" s="49"/>
      <c r="B6" s="50"/>
      <c r="C6" s="52" t="s">
        <v>75</v>
      </c>
      <c r="D6" s="113"/>
      <c r="E6" s="53"/>
      <c r="F6" s="53"/>
      <c r="G6" s="53"/>
      <c r="H6" s="53"/>
      <c r="I6" s="53"/>
      <c r="J6" s="53"/>
      <c r="K6" s="53"/>
      <c r="L6" s="105"/>
      <c r="M6" s="50"/>
      <c r="N6" s="51"/>
    </row>
    <row r="7" spans="1:14">
      <c r="A7" s="49"/>
      <c r="B7" s="50"/>
      <c r="C7" s="42"/>
      <c r="D7" s="42"/>
      <c r="E7" s="50"/>
      <c r="F7" s="50"/>
      <c r="G7" s="50"/>
      <c r="H7" s="50"/>
      <c r="I7" s="50"/>
      <c r="J7" s="50"/>
      <c r="K7" s="50"/>
      <c r="L7" s="74"/>
      <c r="M7" s="50"/>
      <c r="N7" s="51"/>
    </row>
    <row r="8" spans="1:14" ht="25.5" customHeight="1">
      <c r="A8" s="49"/>
      <c r="B8" s="50"/>
      <c r="C8" s="98" t="s">
        <v>66</v>
      </c>
      <c r="D8" s="98"/>
      <c r="E8" s="42"/>
      <c r="F8" s="42"/>
      <c r="G8" s="42"/>
      <c r="H8" s="42"/>
      <c r="I8" s="42"/>
      <c r="J8" s="42"/>
      <c r="K8" s="50"/>
      <c r="L8" s="114" t="s">
        <v>41</v>
      </c>
      <c r="M8" s="50"/>
      <c r="N8" s="51"/>
    </row>
    <row r="9" spans="1:14">
      <c r="A9" s="49" t="s">
        <v>76</v>
      </c>
      <c r="B9" s="50"/>
      <c r="C9" s="115" t="s">
        <v>77</v>
      </c>
      <c r="D9" s="115"/>
      <c r="E9" s="42"/>
      <c r="F9" s="42"/>
      <c r="G9" s="42"/>
      <c r="H9" s="42"/>
      <c r="I9" s="42"/>
      <c r="J9" s="42"/>
      <c r="K9" s="50"/>
      <c r="L9" s="67">
        <v>0</v>
      </c>
      <c r="M9" s="50"/>
      <c r="N9" s="51"/>
    </row>
    <row r="10" spans="1:14">
      <c r="A10" s="116"/>
      <c r="B10" s="117"/>
      <c r="C10" s="118"/>
      <c r="D10" s="118"/>
      <c r="E10" s="119"/>
      <c r="F10" s="119"/>
      <c r="G10" s="119"/>
      <c r="H10" s="119"/>
      <c r="I10" s="119"/>
      <c r="J10" s="119"/>
      <c r="K10" s="117"/>
      <c r="L10" s="120"/>
      <c r="M10" s="117"/>
      <c r="N10" s="121"/>
    </row>
    <row r="11" spans="1:14" ht="3" customHeight="1">
      <c r="A11" s="116"/>
      <c r="B11" s="117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117"/>
      <c r="N11" s="121"/>
    </row>
    <row r="12" spans="1:14">
      <c r="A12" s="49" t="s">
        <v>76</v>
      </c>
      <c r="B12" s="50"/>
      <c r="C12" s="91" t="s">
        <v>78</v>
      </c>
      <c r="D12" s="91"/>
      <c r="E12" s="94"/>
      <c r="F12" s="94"/>
      <c r="G12" s="94"/>
      <c r="H12" s="94"/>
      <c r="I12" s="94"/>
      <c r="J12" s="94"/>
      <c r="K12" s="95"/>
      <c r="L12" s="67">
        <v>0</v>
      </c>
      <c r="M12" s="50"/>
      <c r="N12" s="51"/>
    </row>
    <row r="13" spans="1:14" ht="3" customHeight="1">
      <c r="A13" s="49"/>
      <c r="B13" s="50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50"/>
      <c r="N13" s="51"/>
    </row>
    <row r="14" spans="1:14">
      <c r="A14" s="49"/>
      <c r="B14" s="50"/>
      <c r="C14" s="115"/>
      <c r="D14" s="115"/>
      <c r="E14" s="42"/>
      <c r="F14" s="42"/>
      <c r="G14" s="42"/>
      <c r="H14" s="42"/>
      <c r="I14" s="42"/>
      <c r="J14" s="42"/>
      <c r="K14" s="50"/>
      <c r="L14" s="74"/>
      <c r="M14" s="50"/>
      <c r="N14" s="51"/>
    </row>
    <row r="15" spans="1:14">
      <c r="A15" s="49" t="s">
        <v>76</v>
      </c>
      <c r="B15" s="50"/>
      <c r="C15" s="115" t="s">
        <v>79</v>
      </c>
      <c r="D15" s="115"/>
      <c r="E15" s="42"/>
      <c r="F15" s="42"/>
      <c r="G15" s="42"/>
      <c r="H15" s="42"/>
      <c r="I15" s="42"/>
      <c r="J15" s="42"/>
      <c r="K15" s="50"/>
      <c r="L15" s="67">
        <v>0</v>
      </c>
      <c r="M15" s="50"/>
      <c r="N15" s="51"/>
    </row>
    <row r="16" spans="1:14">
      <c r="A16" s="49"/>
      <c r="B16" s="50"/>
      <c r="C16" s="115"/>
      <c r="D16" s="115"/>
      <c r="E16" s="42"/>
      <c r="F16" s="42"/>
      <c r="G16" s="42"/>
      <c r="H16" s="42"/>
      <c r="I16" s="42"/>
      <c r="J16" s="42"/>
      <c r="K16" s="50"/>
      <c r="L16" s="74"/>
      <c r="M16" s="50"/>
      <c r="N16" s="51"/>
    </row>
    <row r="17" spans="1:14" ht="3" customHeight="1">
      <c r="A17" s="49"/>
      <c r="B17" s="50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50"/>
      <c r="N17" s="51"/>
    </row>
    <row r="18" spans="1:14">
      <c r="A18" s="49"/>
      <c r="B18" s="50"/>
      <c r="C18" s="91" t="s">
        <v>80</v>
      </c>
      <c r="D18" s="91"/>
      <c r="E18" s="94"/>
      <c r="F18" s="94"/>
      <c r="G18" s="94"/>
      <c r="H18" s="94"/>
      <c r="I18" s="94"/>
      <c r="J18" s="94"/>
      <c r="K18" s="95"/>
      <c r="L18" s="69"/>
      <c r="M18" s="50"/>
      <c r="N18" s="51"/>
    </row>
    <row r="19" spans="1:14" ht="3" customHeight="1">
      <c r="A19" s="49"/>
      <c r="B19" s="50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50"/>
      <c r="N19" s="51"/>
    </row>
    <row r="20" spans="1:14">
      <c r="A20" s="49"/>
      <c r="B20" s="50"/>
      <c r="C20" s="115"/>
      <c r="D20" s="115"/>
      <c r="E20" s="42"/>
      <c r="F20" s="42"/>
      <c r="G20" s="42"/>
      <c r="H20" s="42"/>
      <c r="I20" s="42"/>
      <c r="J20" s="42"/>
      <c r="K20" s="50"/>
      <c r="L20" s="74"/>
      <c r="M20" s="50"/>
      <c r="N20" s="51"/>
    </row>
    <row r="21" spans="1:14">
      <c r="A21" s="49" t="s">
        <v>76</v>
      </c>
      <c r="B21" s="50"/>
      <c r="C21" s="115" t="s">
        <v>81</v>
      </c>
      <c r="D21" s="115"/>
      <c r="E21" s="42"/>
      <c r="F21" s="42"/>
      <c r="G21" s="42"/>
      <c r="H21" s="42"/>
      <c r="I21" s="42"/>
      <c r="J21" s="42"/>
      <c r="K21" s="50"/>
      <c r="L21" s="67">
        <v>390</v>
      </c>
      <c r="M21" s="50"/>
      <c r="N21" s="51"/>
    </row>
    <row r="22" spans="1:14">
      <c r="A22" s="49"/>
      <c r="B22" s="50"/>
      <c r="C22" s="115"/>
      <c r="D22" s="115"/>
      <c r="E22" s="42"/>
      <c r="F22" s="42"/>
      <c r="G22" s="42"/>
      <c r="H22" s="42"/>
      <c r="I22" s="42"/>
      <c r="J22" s="42"/>
      <c r="K22" s="50"/>
      <c r="L22" s="74"/>
      <c r="M22" s="50"/>
      <c r="N22" s="51"/>
    </row>
    <row r="23" spans="1:14" ht="3" customHeight="1">
      <c r="A23" s="49"/>
      <c r="B23" s="50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50"/>
      <c r="N23" s="51"/>
    </row>
    <row r="24" spans="1:14">
      <c r="A24" s="49"/>
      <c r="B24" s="50"/>
      <c r="C24" s="91" t="s">
        <v>82</v>
      </c>
      <c r="D24" s="91"/>
      <c r="E24" s="94"/>
      <c r="F24" s="94"/>
      <c r="G24" s="94"/>
      <c r="H24" s="94"/>
      <c r="I24" s="94"/>
      <c r="J24" s="94"/>
      <c r="K24" s="95"/>
      <c r="L24" s="69"/>
      <c r="M24" s="50"/>
      <c r="N24" s="51"/>
    </row>
    <row r="25" spans="1:14" ht="3" customHeight="1">
      <c r="A25" s="49"/>
      <c r="B25" s="50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50"/>
      <c r="N25" s="51"/>
    </row>
    <row r="26" spans="1:14">
      <c r="A26" s="49"/>
      <c r="B26" s="50"/>
      <c r="C26" s="115"/>
      <c r="D26" s="115"/>
      <c r="E26" s="42"/>
      <c r="F26" s="42"/>
      <c r="G26" s="42"/>
      <c r="H26" s="42"/>
      <c r="I26" s="42"/>
      <c r="J26" s="42"/>
      <c r="K26" s="50"/>
      <c r="L26" s="74"/>
      <c r="M26" s="50"/>
      <c r="N26" s="51"/>
    </row>
    <row r="27" spans="1:14">
      <c r="A27" s="49"/>
      <c r="B27" s="50"/>
      <c r="C27" s="115" t="s">
        <v>83</v>
      </c>
      <c r="D27" s="115"/>
      <c r="E27" s="42"/>
      <c r="F27" s="65"/>
      <c r="G27" s="50"/>
      <c r="H27" s="122"/>
      <c r="I27" s="42"/>
      <c r="J27" s="42"/>
      <c r="K27" s="50"/>
      <c r="L27" s="69"/>
      <c r="M27" s="50"/>
      <c r="N27" s="51"/>
    </row>
    <row r="28" spans="1:14">
      <c r="A28" s="49"/>
      <c r="B28" s="50"/>
      <c r="C28" s="115"/>
      <c r="D28" s="115"/>
      <c r="E28" s="42"/>
      <c r="F28" s="42"/>
      <c r="G28" s="42"/>
      <c r="H28" s="42"/>
      <c r="I28" s="42"/>
      <c r="J28" s="42"/>
      <c r="K28" s="50"/>
      <c r="L28" s="74"/>
      <c r="M28" s="50"/>
      <c r="N28" s="51"/>
    </row>
    <row r="29" spans="1:14" ht="3" customHeight="1">
      <c r="A29" s="49"/>
      <c r="B29" s="5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50"/>
      <c r="N29" s="51"/>
    </row>
    <row r="30" spans="1:14">
      <c r="A30" s="49" t="s">
        <v>76</v>
      </c>
      <c r="B30" s="50"/>
      <c r="C30" s="91" t="s">
        <v>84</v>
      </c>
      <c r="D30" s="123" t="s">
        <v>85</v>
      </c>
      <c r="E30" s="124"/>
      <c r="F30" s="95"/>
      <c r="G30" s="95"/>
      <c r="H30" s="95"/>
      <c r="I30" s="95"/>
      <c r="J30" s="95"/>
      <c r="K30" s="95"/>
      <c r="L30" s="67">
        <v>0</v>
      </c>
      <c r="M30" s="50"/>
      <c r="N30" s="51"/>
    </row>
    <row r="31" spans="1:14" ht="3" customHeight="1">
      <c r="A31" s="49"/>
      <c r="B31" s="50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50"/>
      <c r="N31" s="51"/>
    </row>
    <row r="32" spans="1:14">
      <c r="A32" s="49"/>
      <c r="B32" s="50"/>
      <c r="C32" s="115"/>
      <c r="D32" s="115"/>
      <c r="E32" s="42"/>
      <c r="F32" s="42"/>
      <c r="G32" s="42"/>
      <c r="H32" s="42"/>
      <c r="I32" s="42"/>
      <c r="J32" s="42"/>
      <c r="K32" s="50"/>
      <c r="L32" s="74"/>
      <c r="M32" s="50"/>
      <c r="N32" s="51"/>
    </row>
    <row r="33" spans="1:14">
      <c r="A33" s="49" t="s">
        <v>76</v>
      </c>
      <c r="B33" s="50"/>
      <c r="C33" s="115" t="s">
        <v>86</v>
      </c>
      <c r="D33" s="123" t="s">
        <v>87</v>
      </c>
      <c r="E33" s="124"/>
      <c r="F33" s="65"/>
      <c r="G33" s="50"/>
      <c r="H33" s="122"/>
      <c r="I33" s="42"/>
      <c r="J33" s="42"/>
      <c r="K33" s="50"/>
      <c r="L33" s="67">
        <v>0</v>
      </c>
      <c r="M33" s="50"/>
      <c r="N33" s="51"/>
    </row>
    <row r="34" spans="1:14" ht="14" thickBot="1">
      <c r="A34" s="49"/>
      <c r="B34" s="50"/>
      <c r="C34" s="115"/>
      <c r="D34" s="115"/>
      <c r="E34" s="42"/>
      <c r="F34" s="42"/>
      <c r="G34" s="42"/>
      <c r="H34" s="42"/>
      <c r="I34" s="42"/>
      <c r="J34" s="42"/>
      <c r="K34" s="50"/>
      <c r="L34" s="74"/>
      <c r="M34" s="50"/>
      <c r="N34" s="51"/>
    </row>
    <row r="35" spans="1:14" ht="15.75" customHeight="1" thickBot="1">
      <c r="A35" s="49"/>
      <c r="B35" s="50"/>
      <c r="C35" s="50"/>
      <c r="D35" s="50"/>
      <c r="E35" s="50"/>
      <c r="F35" s="50"/>
      <c r="G35" s="50"/>
      <c r="H35" s="50"/>
      <c r="I35" s="125" t="s">
        <v>88</v>
      </c>
      <c r="J35" s="125"/>
      <c r="K35" s="126" t="s">
        <v>89</v>
      </c>
      <c r="L35" s="73"/>
      <c r="M35" s="50"/>
      <c r="N35" s="51"/>
    </row>
    <row r="36" spans="1:14">
      <c r="A36" s="49"/>
      <c r="B36" s="50"/>
      <c r="C36" s="50"/>
      <c r="D36" s="50"/>
      <c r="E36" s="57"/>
      <c r="F36" s="57"/>
      <c r="G36" s="57"/>
      <c r="H36" s="57"/>
      <c r="I36" s="57"/>
      <c r="J36" s="57"/>
      <c r="K36" s="57"/>
      <c r="L36" s="74"/>
      <c r="M36" s="50"/>
      <c r="N36" s="51"/>
    </row>
    <row r="37" spans="1:14" s="119" customFormat="1" ht="13.5" customHeight="1" thickBot="1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7"/>
      <c r="M37" s="76"/>
      <c r="N37" s="78"/>
    </row>
    <row r="38" spans="1:14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1"/>
      <c r="M38" s="80"/>
      <c r="N38" s="82"/>
    </row>
    <row r="39" spans="1:14">
      <c r="A39" s="49"/>
      <c r="B39" s="50"/>
      <c r="C39" s="52" t="s">
        <v>90</v>
      </c>
      <c r="D39" s="52"/>
      <c r="E39" s="127"/>
      <c r="F39" s="53"/>
      <c r="G39" s="53"/>
      <c r="H39" s="53"/>
      <c r="I39" s="53"/>
      <c r="J39" s="53"/>
      <c r="K39" s="53"/>
      <c r="L39" s="105"/>
      <c r="M39" s="50"/>
      <c r="N39" s="51"/>
    </row>
    <row r="40" spans="1:14">
      <c r="A40" s="49"/>
      <c r="B40" s="50"/>
      <c r="C40" s="57"/>
      <c r="D40" s="57"/>
      <c r="E40" s="50"/>
      <c r="F40" s="50"/>
      <c r="G40" s="50"/>
      <c r="H40" s="50"/>
      <c r="I40" s="50"/>
      <c r="J40" s="50"/>
      <c r="K40" s="50"/>
      <c r="L40" s="74"/>
      <c r="M40" s="50"/>
      <c r="N40" s="51"/>
    </row>
    <row r="41" spans="1:14">
      <c r="A41" s="49"/>
      <c r="B41" s="50"/>
      <c r="C41" s="128" t="s">
        <v>91</v>
      </c>
      <c r="D41" s="128"/>
      <c r="E41" s="129"/>
      <c r="F41" s="50"/>
      <c r="G41" s="50"/>
      <c r="H41" s="50"/>
      <c r="I41" s="50"/>
      <c r="J41" s="50"/>
      <c r="K41" s="50"/>
      <c r="L41" s="74"/>
      <c r="M41" s="50"/>
      <c r="N41" s="51"/>
    </row>
    <row r="42" spans="1:14">
      <c r="A42" s="49"/>
      <c r="B42" s="50"/>
      <c r="C42" s="57" t="s">
        <v>92</v>
      </c>
      <c r="D42" s="57"/>
      <c r="E42" s="67" t="s">
        <v>93</v>
      </c>
      <c r="F42" s="50"/>
      <c r="G42" s="50"/>
      <c r="H42" s="50"/>
      <c r="I42" s="50"/>
      <c r="J42" s="50"/>
      <c r="K42" s="50"/>
      <c r="L42" s="74"/>
      <c r="M42" s="50"/>
      <c r="N42" s="51"/>
    </row>
    <row r="43" spans="1:14">
      <c r="A43" s="49"/>
      <c r="B43" s="50"/>
      <c r="C43" s="57"/>
      <c r="D43" s="57"/>
      <c r="E43" s="50"/>
      <c r="F43" s="50"/>
      <c r="G43" s="50"/>
      <c r="H43" s="50"/>
      <c r="I43" s="50"/>
      <c r="J43" s="50"/>
      <c r="K43" s="50"/>
      <c r="L43" s="74"/>
      <c r="M43" s="50"/>
      <c r="N43" s="51"/>
    </row>
    <row r="44" spans="1:14">
      <c r="A44" s="49"/>
      <c r="B44" s="50"/>
      <c r="C44" s="128" t="s">
        <v>94</v>
      </c>
      <c r="D44" s="128"/>
      <c r="E44" s="129"/>
      <c r="F44" s="50"/>
      <c r="G44" s="50"/>
      <c r="H44" s="50"/>
      <c r="I44" s="50"/>
      <c r="J44" s="50"/>
      <c r="K44" s="50"/>
      <c r="L44" s="74"/>
      <c r="M44" s="50"/>
      <c r="N44" s="51"/>
    </row>
    <row r="45" spans="1:14" ht="25.5" customHeight="1">
      <c r="A45" s="49"/>
      <c r="B45" s="50"/>
      <c r="C45" s="57" t="s">
        <v>66</v>
      </c>
      <c r="D45" s="57"/>
      <c r="E45" s="50"/>
      <c r="F45" s="50"/>
      <c r="G45" s="58" t="s">
        <v>95</v>
      </c>
      <c r="H45" s="130"/>
      <c r="I45" s="131" t="s">
        <v>96</v>
      </c>
      <c r="J45" s="132"/>
      <c r="K45" s="133"/>
      <c r="L45" s="114" t="s">
        <v>97</v>
      </c>
      <c r="M45" s="50"/>
      <c r="N45" s="51"/>
    </row>
    <row r="46" spans="1:14" ht="3.75" customHeight="1">
      <c r="A46" s="49"/>
      <c r="B46" s="50"/>
      <c r="C46" s="134"/>
      <c r="D46" s="134"/>
      <c r="E46" s="50"/>
      <c r="F46" s="50"/>
      <c r="G46" s="135"/>
      <c r="H46" s="135"/>
      <c r="I46" s="50"/>
      <c r="J46" s="50"/>
      <c r="K46" s="136"/>
      <c r="L46" s="137"/>
      <c r="M46" s="136"/>
      <c r="N46" s="51"/>
    </row>
    <row r="47" spans="1:14">
      <c r="A47" s="49" t="s">
        <v>98</v>
      </c>
      <c r="B47" s="138" t="s">
        <v>62</v>
      </c>
      <c r="C47" s="165" t="s">
        <v>99</v>
      </c>
      <c r="D47" s="166"/>
      <c r="E47" s="167"/>
      <c r="F47" s="50"/>
      <c r="G47" s="139"/>
      <c r="H47" s="140"/>
      <c r="I47" s="139"/>
      <c r="J47" s="44"/>
      <c r="K47" s="136"/>
      <c r="L47" s="141">
        <v>750</v>
      </c>
      <c r="M47" s="136"/>
      <c r="N47" s="51"/>
    </row>
    <row r="48" spans="1:14" ht="3" customHeight="1">
      <c r="A48" s="49"/>
      <c r="B48" s="50"/>
      <c r="C48" s="89"/>
      <c r="D48" s="89"/>
      <c r="E48" s="50"/>
      <c r="F48" s="50"/>
      <c r="G48" s="50"/>
      <c r="H48" s="50"/>
      <c r="I48" s="50"/>
      <c r="J48" s="50"/>
      <c r="K48" s="136"/>
      <c r="L48" s="142"/>
      <c r="M48" s="136"/>
      <c r="N48" s="51"/>
    </row>
    <row r="49" spans="1:18" ht="9" customHeight="1">
      <c r="A49" s="49"/>
      <c r="B49" s="50"/>
      <c r="C49" s="89"/>
      <c r="D49" s="89"/>
      <c r="E49" s="50"/>
      <c r="F49" s="50"/>
      <c r="G49" s="50"/>
      <c r="H49" s="50"/>
      <c r="I49" s="50"/>
      <c r="J49" s="50"/>
      <c r="K49" s="50"/>
      <c r="L49" s="74"/>
      <c r="M49" s="50"/>
      <c r="N49" s="51"/>
    </row>
    <row r="50" spans="1:18" ht="3" customHeight="1">
      <c r="A50" s="49"/>
      <c r="B50" s="50"/>
      <c r="C50" s="134"/>
      <c r="D50" s="134"/>
      <c r="E50" s="50"/>
      <c r="F50" s="50"/>
      <c r="G50" s="135"/>
      <c r="H50" s="135"/>
      <c r="I50" s="50"/>
      <c r="J50" s="50"/>
      <c r="K50" s="136"/>
      <c r="L50" s="137"/>
      <c r="M50" s="136"/>
      <c r="N50" s="51"/>
    </row>
    <row r="51" spans="1:18">
      <c r="A51" s="49" t="s">
        <v>98</v>
      </c>
      <c r="B51" s="138" t="s">
        <v>69</v>
      </c>
      <c r="C51" s="165" t="s">
        <v>100</v>
      </c>
      <c r="D51" s="166"/>
      <c r="E51" s="167"/>
      <c r="F51" s="50"/>
      <c r="G51" s="139"/>
      <c r="H51" s="140"/>
      <c r="I51" s="139"/>
      <c r="J51" s="44"/>
      <c r="K51" s="136"/>
      <c r="L51" s="141">
        <v>1860</v>
      </c>
      <c r="M51" s="136"/>
      <c r="N51" s="51"/>
    </row>
    <row r="52" spans="1:18" ht="3" customHeight="1">
      <c r="A52" s="49"/>
      <c r="B52" s="50"/>
      <c r="C52" s="89"/>
      <c r="D52" s="89"/>
      <c r="E52" s="50"/>
      <c r="F52" s="50"/>
      <c r="G52" s="50"/>
      <c r="H52" s="50"/>
      <c r="I52" s="50"/>
      <c r="J52" s="50"/>
      <c r="K52" s="136"/>
      <c r="L52" s="142"/>
      <c r="M52" s="136"/>
      <c r="N52" s="51"/>
    </row>
    <row r="53" spans="1:18" ht="9" customHeight="1">
      <c r="A53" s="49"/>
      <c r="B53" s="50"/>
      <c r="C53" s="89"/>
      <c r="D53" s="89"/>
      <c r="E53" s="50"/>
      <c r="F53" s="50"/>
      <c r="G53" s="50"/>
      <c r="H53" s="50"/>
      <c r="I53" s="50"/>
      <c r="J53" s="50"/>
      <c r="K53" s="44"/>
      <c r="L53" s="74"/>
      <c r="M53" s="44"/>
      <c r="N53" s="51"/>
    </row>
    <row r="54" spans="1:18" ht="3" customHeight="1">
      <c r="A54" s="49"/>
      <c r="B54" s="50"/>
      <c r="C54" s="134"/>
      <c r="D54" s="134"/>
      <c r="E54" s="50"/>
      <c r="F54" s="50"/>
      <c r="G54" s="135"/>
      <c r="H54" s="135"/>
      <c r="I54" s="50"/>
      <c r="J54" s="50"/>
      <c r="K54" s="136"/>
      <c r="L54" s="137"/>
      <c r="M54" s="136"/>
      <c r="N54" s="51"/>
    </row>
    <row r="55" spans="1:18">
      <c r="A55" s="49" t="s">
        <v>98</v>
      </c>
      <c r="B55" s="138" t="s">
        <v>101</v>
      </c>
      <c r="C55" s="168" t="s">
        <v>102</v>
      </c>
      <c r="D55" s="169"/>
      <c r="E55" s="170"/>
      <c r="F55" s="50"/>
      <c r="G55" s="139"/>
      <c r="H55" s="140"/>
      <c r="I55" s="139"/>
      <c r="J55" s="44"/>
      <c r="K55" s="136"/>
      <c r="L55" s="141">
        <v>1680</v>
      </c>
      <c r="M55" s="136"/>
      <c r="N55" s="51"/>
    </row>
    <row r="56" spans="1:18" ht="3" customHeight="1">
      <c r="A56" s="49"/>
      <c r="B56" s="50"/>
      <c r="C56" s="89"/>
      <c r="D56" s="89"/>
      <c r="E56" s="50"/>
      <c r="F56" s="50"/>
      <c r="G56" s="50"/>
      <c r="H56" s="50"/>
      <c r="I56" s="50"/>
      <c r="J56" s="50"/>
      <c r="K56" s="136"/>
      <c r="L56" s="142"/>
      <c r="M56" s="136"/>
      <c r="N56" s="51"/>
    </row>
    <row r="57" spans="1:18" ht="9" customHeight="1" thickBot="1">
      <c r="A57" s="49"/>
      <c r="B57" s="50"/>
      <c r="C57" s="89"/>
      <c r="D57" s="89"/>
      <c r="E57" s="50"/>
      <c r="F57" s="50"/>
      <c r="G57" s="50"/>
      <c r="H57" s="50"/>
      <c r="I57" s="50"/>
      <c r="J57" s="50"/>
      <c r="K57" s="50"/>
      <c r="L57" s="74"/>
      <c r="M57" s="50"/>
      <c r="N57" s="51"/>
    </row>
    <row r="58" spans="1:18" ht="15.75" customHeight="1" thickBot="1">
      <c r="A58" s="49"/>
      <c r="B58" s="50"/>
      <c r="C58" s="50"/>
      <c r="D58" s="50"/>
      <c r="E58" s="50"/>
      <c r="F58" s="50"/>
      <c r="G58" s="50"/>
      <c r="H58" s="50"/>
      <c r="I58" s="125" t="s">
        <v>103</v>
      </c>
      <c r="J58" s="143"/>
      <c r="K58" s="126" t="s">
        <v>89</v>
      </c>
      <c r="L58" s="73"/>
      <c r="M58" s="50"/>
      <c r="N58" s="51"/>
    </row>
    <row r="59" spans="1:18" ht="13.5" customHeight="1" thickBot="1">
      <c r="A59" s="75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7"/>
      <c r="M59" s="76"/>
      <c r="N59" s="78"/>
    </row>
    <row r="60" spans="1:18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74"/>
      <c r="M60" s="50"/>
      <c r="N60" s="51"/>
    </row>
    <row r="61" spans="1:18" s="44" customFormat="1">
      <c r="A61" s="49"/>
      <c r="B61" s="50"/>
      <c r="C61" s="52" t="s">
        <v>104</v>
      </c>
      <c r="D61" s="52"/>
      <c r="E61" s="127"/>
      <c r="F61" s="53"/>
      <c r="G61" s="53"/>
      <c r="H61" s="53"/>
      <c r="I61" s="53"/>
      <c r="J61" s="53"/>
      <c r="K61" s="53"/>
      <c r="L61" s="105"/>
      <c r="M61" s="50"/>
      <c r="N61" s="51"/>
      <c r="O61" s="50"/>
      <c r="P61" s="50"/>
      <c r="Q61" s="50"/>
      <c r="R61" s="50"/>
    </row>
    <row r="62" spans="1:18" ht="25.5" customHeight="1">
      <c r="A62" s="49"/>
      <c r="B62" s="50"/>
      <c r="C62" s="57" t="s">
        <v>66</v>
      </c>
      <c r="D62" s="42"/>
      <c r="E62" s="50"/>
      <c r="F62" s="50"/>
      <c r="G62" s="50"/>
      <c r="H62" s="50"/>
      <c r="I62" s="50"/>
      <c r="J62" s="50"/>
      <c r="K62" s="50"/>
      <c r="L62" s="114" t="s">
        <v>97</v>
      </c>
      <c r="M62" s="50"/>
      <c r="N62" s="51"/>
    </row>
    <row r="63" spans="1:18">
      <c r="A63" s="49"/>
      <c r="B63" s="50"/>
      <c r="C63" s="42" t="s">
        <v>105</v>
      </c>
      <c r="D63" s="42"/>
      <c r="E63" s="50"/>
      <c r="F63" s="50"/>
      <c r="G63" s="50"/>
      <c r="H63" s="50"/>
      <c r="I63" s="50"/>
      <c r="J63" s="50"/>
      <c r="K63" s="50"/>
      <c r="L63" s="141">
        <v>0</v>
      </c>
      <c r="M63" s="50"/>
      <c r="N63" s="51"/>
    </row>
    <row r="64" spans="1:18" ht="13.5" customHeight="1" thickBot="1">
      <c r="A64" s="49"/>
      <c r="B64" s="50"/>
      <c r="C64" s="57"/>
      <c r="D64" s="57"/>
      <c r="E64" s="50"/>
      <c r="F64" s="50"/>
      <c r="G64" s="50"/>
      <c r="H64" s="50"/>
      <c r="I64" s="50"/>
      <c r="J64" s="50"/>
      <c r="K64" s="50"/>
      <c r="L64" s="144"/>
      <c r="M64" s="50"/>
      <c r="N64" s="51"/>
    </row>
    <row r="65" spans="1:14" ht="15.75" customHeight="1" thickBot="1">
      <c r="A65" s="49"/>
      <c r="B65" s="50"/>
      <c r="C65" s="57"/>
      <c r="D65" s="57"/>
      <c r="E65" s="50"/>
      <c r="F65" s="50"/>
      <c r="G65" s="50"/>
      <c r="H65" s="50"/>
      <c r="I65" s="145" t="s">
        <v>106</v>
      </c>
      <c r="J65" s="125"/>
      <c r="K65" s="126" t="s">
        <v>89</v>
      </c>
      <c r="L65" s="73"/>
      <c r="M65" s="50"/>
      <c r="N65" s="51"/>
    </row>
    <row r="66" spans="1:14" ht="13.5" customHeight="1" thickBot="1">
      <c r="A66" s="75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8"/>
    </row>
    <row r="67" spans="1:14" ht="13.5" customHeight="1">
      <c r="L67" s="112"/>
    </row>
  </sheetData>
  <sheetProtection selectLockedCells="1"/>
  <mergeCells count="3">
    <mergeCell ref="C47:E47"/>
    <mergeCell ref="C51:E51"/>
    <mergeCell ref="C55:E55"/>
  </mergeCells>
  <pageMargins left="0.75" right="0.75" top="1" bottom="1" header="0.5" footer="0.5"/>
  <pageSetup orientation="portrait"/>
  <headerFooter>
    <oddFooter>&amp;A</oddFooter>
  </headerFooter>
  <rowBreaks count="4" manualBreakCount="4">
    <brk id="70" max="16383" man="1"/>
    <brk id="138" max="16383" man="1"/>
    <brk id="206" max="16383" man="1"/>
    <brk id="27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8"/>
  <sheetViews>
    <sheetView workbookViewId="0">
      <selection activeCell="P16" sqref="P16"/>
    </sheetView>
  </sheetViews>
  <sheetFormatPr baseColWidth="10" defaultColWidth="8.7109375" defaultRowHeight="13" x14ac:dyDescent="0"/>
  <cols>
    <col min="1" max="1" width="3" customWidth="1"/>
    <col min="2" max="2" width="11.42578125" customWidth="1"/>
    <col min="3" max="3" width="11.5703125" customWidth="1"/>
    <col min="5" max="5" width="14.42578125" customWidth="1"/>
    <col min="6" max="6" width="14.140625" customWidth="1"/>
    <col min="7" max="7" width="7.85546875" customWidth="1"/>
    <col min="8" max="8" width="4.42578125" customWidth="1"/>
    <col min="9" max="9" width="2.42578125" customWidth="1"/>
    <col min="10" max="10" width="0.7109375" customWidth="1"/>
    <col min="11" max="11" width="2.140625" customWidth="1"/>
    <col min="12" max="12" width="18" customWidth="1"/>
    <col min="13" max="14" width="1.5703125" customWidth="1"/>
  </cols>
  <sheetData>
    <row r="1" spans="1:14" ht="13.5" customHeight="1" thickBot="1"/>
    <row r="2" spans="1:14" ht="13.5" customHeight="1" thickBot="1">
      <c r="A2" s="85"/>
      <c r="B2" s="87"/>
      <c r="C2" s="86"/>
      <c r="D2" s="86"/>
      <c r="E2" s="87"/>
      <c r="F2" s="87"/>
      <c r="G2" s="87"/>
      <c r="H2" s="87"/>
      <c r="I2" s="87"/>
      <c r="J2" s="87"/>
      <c r="K2" s="46"/>
      <c r="L2" s="87"/>
      <c r="M2" s="87"/>
      <c r="N2" s="88"/>
    </row>
    <row r="3" spans="1:14">
      <c r="A3" s="49"/>
      <c r="B3" s="50"/>
      <c r="C3" s="57"/>
      <c r="D3" s="57"/>
      <c r="E3" s="50"/>
      <c r="F3" s="50"/>
      <c r="G3" s="50"/>
      <c r="H3" s="50"/>
      <c r="I3" s="50"/>
      <c r="J3" s="50"/>
      <c r="K3" s="50"/>
      <c r="L3" s="74"/>
      <c r="M3" s="50"/>
      <c r="N3" s="51"/>
    </row>
    <row r="4" spans="1:14">
      <c r="A4" s="49"/>
      <c r="B4" s="52" t="s">
        <v>107</v>
      </c>
      <c r="C4" s="113"/>
      <c r="D4" s="53"/>
      <c r="E4" s="53"/>
      <c r="F4" s="53"/>
      <c r="G4" s="53"/>
      <c r="H4" s="53"/>
      <c r="I4" s="53"/>
      <c r="J4" s="53"/>
      <c r="K4" s="105"/>
      <c r="L4" s="105"/>
      <c r="M4" s="50"/>
      <c r="N4" s="51"/>
    </row>
    <row r="5" spans="1:14">
      <c r="A5" s="49"/>
      <c r="B5" s="50"/>
      <c r="C5" s="42"/>
      <c r="D5" s="42"/>
      <c r="E5" s="50"/>
      <c r="F5" s="50"/>
      <c r="G5" s="50"/>
      <c r="H5" s="50"/>
      <c r="I5" s="50"/>
      <c r="J5" s="50"/>
      <c r="K5" s="50"/>
      <c r="L5" s="74"/>
      <c r="M5" s="50"/>
      <c r="N5" s="51"/>
    </row>
    <row r="6" spans="1:14" ht="25.5" customHeight="1">
      <c r="A6" s="49"/>
      <c r="B6" s="98" t="s">
        <v>66</v>
      </c>
      <c r="D6" s="98"/>
      <c r="E6" s="42"/>
      <c r="F6" s="42"/>
      <c r="G6" s="42"/>
      <c r="H6" s="42"/>
      <c r="I6" s="42"/>
      <c r="J6" s="42"/>
      <c r="K6" s="50"/>
      <c r="L6" s="114" t="s">
        <v>97</v>
      </c>
      <c r="M6" s="50"/>
      <c r="N6" s="51"/>
    </row>
    <row r="7" spans="1:14">
      <c r="A7" s="116"/>
      <c r="B7" s="117"/>
      <c r="C7" s="118"/>
      <c r="D7" s="118"/>
      <c r="E7" s="119"/>
      <c r="F7" s="119"/>
      <c r="G7" s="119"/>
      <c r="H7" s="119"/>
      <c r="I7" s="119"/>
      <c r="J7" s="119"/>
      <c r="K7" s="117"/>
      <c r="L7" s="120"/>
      <c r="M7" s="117"/>
      <c r="N7" s="121"/>
    </row>
    <row r="8" spans="1:14" ht="3" customHeight="1">
      <c r="A8" s="116"/>
      <c r="B8" s="117"/>
      <c r="C8" s="95"/>
      <c r="D8" s="95"/>
      <c r="E8" s="95"/>
      <c r="F8" s="95"/>
      <c r="G8" s="95"/>
      <c r="H8" s="95"/>
      <c r="I8" s="95"/>
      <c r="J8" s="95"/>
      <c r="K8" s="95"/>
      <c r="L8" s="95"/>
      <c r="M8" s="117"/>
      <c r="N8" s="121"/>
    </row>
    <row r="9" spans="1:14" ht="12.5" customHeight="1">
      <c r="A9" s="49" t="s">
        <v>108</v>
      </c>
      <c r="B9" s="50" t="s">
        <v>109</v>
      </c>
      <c r="C9" s="146" t="s">
        <v>110</v>
      </c>
      <c r="D9" s="91"/>
      <c r="E9" s="94"/>
      <c r="F9" s="94"/>
      <c r="G9" s="94"/>
      <c r="H9" s="94"/>
      <c r="I9" s="94"/>
      <c r="J9" s="94"/>
      <c r="K9" s="95"/>
      <c r="L9" s="67">
        <v>8820</v>
      </c>
      <c r="M9" s="50"/>
      <c r="N9" s="51"/>
    </row>
    <row r="10" spans="1:14" ht="3" customHeight="1">
      <c r="A10" s="49"/>
      <c r="B10" s="50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50"/>
      <c r="N10" s="51"/>
    </row>
    <row r="11" spans="1:14">
      <c r="A11" s="116"/>
      <c r="B11" s="117"/>
      <c r="C11" s="118"/>
      <c r="D11" s="118"/>
      <c r="E11" s="119"/>
      <c r="F11" s="119"/>
      <c r="G11" s="119"/>
      <c r="H11" s="119"/>
      <c r="I11" s="119"/>
      <c r="J11" s="119"/>
      <c r="K11" s="117"/>
      <c r="L11" s="120"/>
      <c r="M11" s="117"/>
      <c r="N11" s="121"/>
    </row>
    <row r="12" spans="1:14" ht="3" customHeight="1">
      <c r="A12" s="116"/>
      <c r="B12" s="117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117"/>
      <c r="N12" s="121"/>
    </row>
    <row r="13" spans="1:14" ht="3" customHeight="1">
      <c r="A13" s="49"/>
      <c r="B13" s="50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50"/>
      <c r="N13" s="51"/>
    </row>
    <row r="14" spans="1:14">
      <c r="A14" s="49"/>
      <c r="B14" s="50"/>
      <c r="C14" s="115"/>
      <c r="D14" s="115"/>
      <c r="E14" s="42"/>
      <c r="F14" s="42"/>
      <c r="G14" s="42"/>
      <c r="H14" s="42"/>
      <c r="I14" s="42"/>
      <c r="J14" s="42"/>
      <c r="K14" s="50"/>
      <c r="L14" s="74"/>
      <c r="M14" s="50"/>
      <c r="N14" s="51"/>
    </row>
    <row r="15" spans="1:14" ht="13.5" customHeight="1" thickBot="1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74"/>
      <c r="M15" s="50"/>
      <c r="N15" s="51"/>
    </row>
    <row r="16" spans="1:14" ht="15.75" customHeight="1" thickBot="1">
      <c r="A16" s="49"/>
      <c r="B16" s="50"/>
      <c r="C16" s="50"/>
      <c r="D16" s="50"/>
      <c r="E16" s="50"/>
      <c r="F16" s="50"/>
      <c r="G16" s="50"/>
      <c r="H16" s="50"/>
      <c r="I16" s="125" t="s">
        <v>111</v>
      </c>
      <c r="J16" s="125"/>
      <c r="K16" s="126" t="s">
        <v>89</v>
      </c>
      <c r="L16" s="147">
        <f>NSPIRES!$I$26</f>
        <v>15000</v>
      </c>
      <c r="M16" s="50"/>
      <c r="N16" s="51"/>
    </row>
    <row r="17" spans="1:14">
      <c r="A17" s="49"/>
      <c r="B17" s="50"/>
      <c r="C17" s="50"/>
      <c r="D17" s="50"/>
      <c r="E17" s="57"/>
      <c r="F17" s="57"/>
      <c r="G17" s="57"/>
      <c r="H17" s="57"/>
      <c r="I17" s="57"/>
      <c r="J17" s="57"/>
      <c r="K17" s="57"/>
      <c r="L17" s="74"/>
      <c r="M17" s="50"/>
      <c r="N17" s="51"/>
    </row>
    <row r="18" spans="1:14" ht="13.5" customHeight="1" thickBot="1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7"/>
      <c r="M18" s="76"/>
      <c r="N18" s="78"/>
    </row>
  </sheetData>
  <sheetProtection selectLockedCells="1"/>
  <pageMargins left="0.75" right="0.75" top="1" bottom="1" header="0.5" footer="0.5"/>
  <pageSetup orientation="portrait"/>
  <headerFooter>
    <oddFooter>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  <pageSetUpPr fitToPage="1"/>
  </sheetPr>
  <dimension ref="A1:I45"/>
  <sheetViews>
    <sheetView tabSelected="1" workbookViewId="0">
      <selection activeCell="A2" sqref="A2:I2"/>
    </sheetView>
  </sheetViews>
  <sheetFormatPr baseColWidth="10" defaultColWidth="8.42578125" defaultRowHeight="12" x14ac:dyDescent="0"/>
  <cols>
    <col min="1" max="1" width="7.5703125" style="148" customWidth="1"/>
    <col min="2" max="2" width="23.140625" style="148" bestFit="1" customWidth="1"/>
    <col min="3" max="3" width="1.42578125" style="149" customWidth="1"/>
    <col min="4" max="4" width="8.140625" style="148" customWidth="1"/>
    <col min="5" max="5" width="10" style="148" customWidth="1"/>
    <col min="6" max="6" width="1.42578125" style="149" customWidth="1"/>
    <col min="7" max="7" width="8.140625" style="148" customWidth="1"/>
    <col min="8" max="8" width="10" style="148" customWidth="1"/>
    <col min="9" max="9" width="1.42578125" style="148" customWidth="1"/>
    <col min="10" max="10" width="8.140625" style="148" customWidth="1"/>
    <col min="11" max="11" width="10" style="148" customWidth="1"/>
    <col min="12" max="12" width="1.42578125" style="148" customWidth="1"/>
    <col min="13" max="13" width="8.140625" style="148" customWidth="1"/>
    <col min="14" max="14" width="10" style="148" customWidth="1"/>
    <col min="15" max="15" width="1.42578125" style="148" customWidth="1"/>
    <col min="16" max="16" width="8.140625" style="148" customWidth="1"/>
    <col min="17" max="17" width="10" style="148" customWidth="1"/>
    <col min="18" max="18" width="1.42578125" style="148" customWidth="1"/>
    <col min="19" max="19" width="8.140625" style="148" customWidth="1"/>
    <col min="20" max="20" width="10" style="148" customWidth="1"/>
    <col min="21" max="230" width="8.42578125" style="148"/>
    <col min="231" max="231" width="1.42578125" style="148" customWidth="1"/>
    <col min="232" max="232" width="23.140625" style="148" customWidth="1"/>
    <col min="233" max="16384" width="8.42578125" style="148"/>
  </cols>
  <sheetData>
    <row r="1" spans="1:9" ht="23.25" customHeight="1">
      <c r="A1" s="180" t="s">
        <v>112</v>
      </c>
      <c r="B1" s="180"/>
      <c r="C1" s="180"/>
      <c r="D1" s="180"/>
      <c r="E1" s="180"/>
      <c r="F1" s="180"/>
      <c r="G1" s="180"/>
      <c r="H1" s="180"/>
      <c r="I1" s="180"/>
    </row>
    <row r="2" spans="1:9" ht="15.75" customHeight="1">
      <c r="A2" s="181" t="s">
        <v>113</v>
      </c>
      <c r="B2" s="181"/>
      <c r="C2" s="181"/>
      <c r="D2" s="181"/>
      <c r="E2" s="181"/>
      <c r="F2" s="181"/>
      <c r="G2" s="181"/>
      <c r="H2" s="181"/>
      <c r="I2" s="181"/>
    </row>
    <row r="3" spans="1:9">
      <c r="A3" s="182" t="s">
        <v>114</v>
      </c>
      <c r="B3" s="182"/>
      <c r="C3" s="182"/>
      <c r="D3" s="182"/>
      <c r="E3" s="182"/>
      <c r="F3" s="182"/>
      <c r="G3" s="182"/>
      <c r="H3" s="182"/>
      <c r="I3" s="182"/>
    </row>
    <row r="4" spans="1:9">
      <c r="A4" s="182" t="s">
        <v>115</v>
      </c>
      <c r="B4" s="182"/>
      <c r="C4" s="182"/>
      <c r="D4" s="182"/>
      <c r="E4" s="182"/>
      <c r="F4" s="182"/>
      <c r="G4" s="182"/>
      <c r="H4" s="182"/>
      <c r="I4" s="182"/>
    </row>
    <row r="5" spans="1:9" ht="15" customHeight="1"/>
    <row r="6" spans="1:9" ht="30.75" customHeight="1" thickBot="1">
      <c r="D6" s="183" t="s">
        <v>116</v>
      </c>
      <c r="E6" s="183"/>
      <c r="G6" s="184" t="s">
        <v>117</v>
      </c>
      <c r="H6" s="184"/>
    </row>
    <row r="7" spans="1:9" ht="10" customHeight="1" thickTop="1">
      <c r="G7" s="179"/>
      <c r="H7" s="179"/>
    </row>
    <row r="8" spans="1:9" ht="14.25" customHeight="1">
      <c r="A8" s="151" t="s">
        <v>118</v>
      </c>
      <c r="G8" s="171"/>
      <c r="H8" s="171"/>
    </row>
    <row r="9" spans="1:9" ht="14.25" customHeight="1">
      <c r="B9" s="152" t="s">
        <v>119</v>
      </c>
      <c r="D9" s="153">
        <v>63.76</v>
      </c>
      <c r="E9" s="154">
        <v>0.04</v>
      </c>
      <c r="G9" s="150">
        <v>63.76</v>
      </c>
      <c r="H9" s="155">
        <v>0.04</v>
      </c>
      <c r="I9" s="148" t="s">
        <v>118</v>
      </c>
    </row>
    <row r="10" spans="1:9" ht="14.25" customHeight="1">
      <c r="B10" s="156" t="s">
        <v>120</v>
      </c>
      <c r="D10" s="157">
        <f>SUM(D$8:D9)</f>
        <v>63.76</v>
      </c>
      <c r="E10" s="158">
        <f>SUM(E$8:E9)</f>
        <v>0.04</v>
      </c>
      <c r="G10" s="159">
        <f>SUM(G$8:G9)</f>
        <v>63.76</v>
      </c>
      <c r="H10" s="160">
        <f>SUM(H$8:H9)</f>
        <v>0.04</v>
      </c>
      <c r="I10" s="148" t="s">
        <v>121</v>
      </c>
    </row>
    <row r="11" spans="1:9" ht="14.25" customHeight="1">
      <c r="G11" s="171"/>
      <c r="H11" s="171"/>
    </row>
    <row r="12" spans="1:9" ht="14.25" customHeight="1">
      <c r="A12" s="151" t="s">
        <v>122</v>
      </c>
      <c r="D12" s="174">
        <v>5770</v>
      </c>
      <c r="E12" s="174"/>
      <c r="G12" s="175">
        <f>SUM($C12:F12)</f>
        <v>5770</v>
      </c>
      <c r="H12" s="175"/>
      <c r="I12" s="148" t="s">
        <v>123</v>
      </c>
    </row>
    <row r="13" spans="1:9" ht="14.25" customHeight="1">
      <c r="A13" s="151" t="s">
        <v>124</v>
      </c>
      <c r="D13" s="174">
        <v>3050</v>
      </c>
      <c r="E13" s="174"/>
      <c r="G13" s="175">
        <f>SUM($C13:F13)</f>
        <v>3050</v>
      </c>
      <c r="H13" s="175"/>
      <c r="I13" s="148" t="s">
        <v>124</v>
      </c>
    </row>
    <row r="14" spans="1:9" ht="15" customHeight="1" thickBot="1">
      <c r="A14" s="151" t="s">
        <v>125</v>
      </c>
      <c r="D14" s="174">
        <v>0</v>
      </c>
      <c r="E14" s="174"/>
      <c r="G14" s="175">
        <f>SUM($C14:F14)</f>
        <v>0</v>
      </c>
      <c r="H14" s="175"/>
      <c r="I14" s="148" t="s">
        <v>126</v>
      </c>
    </row>
    <row r="15" spans="1:9" ht="15" customHeight="1" thickTop="1">
      <c r="A15" s="161" t="s">
        <v>127</v>
      </c>
      <c r="D15" s="177">
        <f>SUM(D12:D14)</f>
        <v>8820</v>
      </c>
      <c r="E15" s="177"/>
      <c r="G15" s="178">
        <f>SUM(G12:G14)</f>
        <v>8820</v>
      </c>
      <c r="H15" s="178"/>
      <c r="I15" s="148" t="s">
        <v>121</v>
      </c>
    </row>
    <row r="16" spans="1:9" ht="14.25" customHeight="1">
      <c r="A16" s="161" t="s">
        <v>128</v>
      </c>
      <c r="G16" s="171"/>
      <c r="H16" s="171"/>
    </row>
    <row r="17" spans="1:9" ht="14.25" customHeight="1">
      <c r="G17" s="171"/>
      <c r="H17" s="171"/>
    </row>
    <row r="18" spans="1:9" ht="14.25" customHeight="1">
      <c r="A18" s="161" t="s">
        <v>17</v>
      </c>
      <c r="D18" s="174">
        <v>1500</v>
      </c>
      <c r="E18" s="174"/>
      <c r="G18" s="175">
        <f>SUM($C18:F18)</f>
        <v>1500</v>
      </c>
      <c r="H18" s="175"/>
      <c r="I18" s="148" t="s">
        <v>129</v>
      </c>
    </row>
    <row r="19" spans="1:9" ht="14.25" customHeight="1">
      <c r="G19" s="171"/>
      <c r="H19" s="171"/>
    </row>
    <row r="20" spans="1:9" ht="14.25" customHeight="1">
      <c r="A20" s="161" t="s">
        <v>87</v>
      </c>
      <c r="D20" s="174">
        <v>0</v>
      </c>
      <c r="E20" s="174"/>
      <c r="G20" s="175">
        <f>SUM($C20:F20)</f>
        <v>0</v>
      </c>
      <c r="H20" s="175"/>
      <c r="I20" s="148" t="s">
        <v>130</v>
      </c>
    </row>
    <row r="21" spans="1:9" ht="14.25" customHeight="1">
      <c r="G21" s="171"/>
      <c r="H21" s="171"/>
    </row>
    <row r="22" spans="1:9" ht="14.25" customHeight="1">
      <c r="A22" s="161" t="s">
        <v>131</v>
      </c>
      <c r="G22" s="171"/>
      <c r="H22" s="171"/>
    </row>
    <row r="23" spans="1:9" ht="14.25" customHeight="1">
      <c r="B23" s="161" t="s">
        <v>132</v>
      </c>
      <c r="D23" s="174">
        <v>390</v>
      </c>
      <c r="E23" s="174"/>
      <c r="G23" s="175">
        <f>SUM($C23:F23)</f>
        <v>390</v>
      </c>
      <c r="H23" s="175"/>
      <c r="I23" s="148" t="s">
        <v>133</v>
      </c>
    </row>
    <row r="24" spans="1:9" ht="14.25" customHeight="1">
      <c r="B24" s="161" t="s">
        <v>134</v>
      </c>
      <c r="D24" s="174">
        <v>0</v>
      </c>
      <c r="E24" s="174"/>
      <c r="G24" s="175">
        <f>SUM($C24:F24)</f>
        <v>0</v>
      </c>
      <c r="H24" s="175"/>
      <c r="I24" s="148" t="s">
        <v>135</v>
      </c>
    </row>
    <row r="25" spans="1:9" ht="14.25" customHeight="1">
      <c r="B25" s="161" t="s">
        <v>136</v>
      </c>
      <c r="D25" s="174">
        <v>0</v>
      </c>
      <c r="E25" s="174"/>
      <c r="G25" s="175">
        <f>SUM($C25:F25)</f>
        <v>0</v>
      </c>
      <c r="H25" s="175"/>
      <c r="I25" s="148" t="s">
        <v>137</v>
      </c>
    </row>
    <row r="26" spans="1:9" ht="14.25" customHeight="1">
      <c r="B26" s="161" t="s">
        <v>138</v>
      </c>
      <c r="D26" s="174">
        <v>0</v>
      </c>
      <c r="E26" s="174"/>
      <c r="G26" s="175">
        <f>SUM($C26:F26)</f>
        <v>0</v>
      </c>
      <c r="H26" s="175"/>
      <c r="I26" s="148" t="s">
        <v>139</v>
      </c>
    </row>
    <row r="27" spans="1:9" ht="14.25" customHeight="1">
      <c r="B27" s="161" t="s">
        <v>140</v>
      </c>
      <c r="D27" s="174">
        <v>0</v>
      </c>
      <c r="E27" s="174"/>
      <c r="G27" s="175">
        <f>SUM($C27:F27)</f>
        <v>0</v>
      </c>
      <c r="H27" s="175"/>
      <c r="I27" s="148" t="s">
        <v>141</v>
      </c>
    </row>
    <row r="28" spans="1:9" ht="14.25" customHeight="1">
      <c r="G28" s="171"/>
      <c r="H28" s="171"/>
    </row>
    <row r="29" spans="1:9" ht="14.25" customHeight="1">
      <c r="A29" s="161" t="s">
        <v>142</v>
      </c>
      <c r="D29" s="174">
        <v>750</v>
      </c>
      <c r="E29" s="174"/>
      <c r="G29" s="175">
        <f>SUM($C29:F29)</f>
        <v>750</v>
      </c>
      <c r="H29" s="175"/>
      <c r="I29" s="148" t="s">
        <v>143</v>
      </c>
    </row>
    <row r="30" spans="1:9" ht="14.25" customHeight="1">
      <c r="G30" s="171"/>
      <c r="H30" s="171"/>
    </row>
    <row r="31" spans="1:9" ht="15" customHeight="1">
      <c r="A31" s="162" t="s">
        <v>144</v>
      </c>
      <c r="D31" s="172">
        <f>SUM(D15:D29)</f>
        <v>11460</v>
      </c>
      <c r="E31" s="172"/>
      <c r="G31" s="173">
        <f>SUM($C31:F31)</f>
        <v>11460</v>
      </c>
      <c r="H31" s="173"/>
      <c r="I31" s="148" t="s">
        <v>121</v>
      </c>
    </row>
    <row r="32" spans="1:9" ht="14.25" customHeight="1">
      <c r="G32" s="176"/>
      <c r="H32" s="176"/>
    </row>
    <row r="33" spans="1:9" ht="14.25" customHeight="1">
      <c r="A33" s="161" t="s">
        <v>145</v>
      </c>
      <c r="D33" s="174">
        <v>1860</v>
      </c>
      <c r="E33" s="174"/>
      <c r="G33" s="175">
        <f>SUM($C33:F33)</f>
        <v>1860</v>
      </c>
      <c r="H33" s="175"/>
      <c r="I33" s="148" t="s">
        <v>146</v>
      </c>
    </row>
    <row r="34" spans="1:9" ht="14.25" customHeight="1">
      <c r="G34" s="171"/>
      <c r="H34" s="171"/>
    </row>
    <row r="35" spans="1:9" ht="14.25" customHeight="1">
      <c r="A35" s="161" t="s">
        <v>147</v>
      </c>
      <c r="D35" s="174">
        <v>1680</v>
      </c>
      <c r="E35" s="174"/>
      <c r="G35" s="175">
        <f>SUM($C35:F35)</f>
        <v>1680</v>
      </c>
      <c r="H35" s="175"/>
      <c r="I35" s="148" t="s">
        <v>148</v>
      </c>
    </row>
    <row r="36" spans="1:9" ht="14.25" customHeight="1">
      <c r="G36" s="171"/>
      <c r="H36" s="171"/>
    </row>
    <row r="37" spans="1:9" ht="14.25" customHeight="1">
      <c r="A37" s="161" t="s">
        <v>149</v>
      </c>
      <c r="D37" s="174">
        <v>0</v>
      </c>
      <c r="E37" s="174"/>
      <c r="G37" s="175">
        <f>SUM($C37:F37)</f>
        <v>0</v>
      </c>
      <c r="H37" s="175"/>
    </row>
    <row r="38" spans="1:9" ht="14.25" customHeight="1">
      <c r="G38" s="171"/>
      <c r="H38" s="171"/>
    </row>
    <row r="39" spans="1:9" ht="15" customHeight="1">
      <c r="A39" s="162" t="s">
        <v>150</v>
      </c>
      <c r="D39" s="172">
        <f>SUM(D31:D37)</f>
        <v>15000</v>
      </c>
      <c r="E39" s="172"/>
      <c r="G39" s="173">
        <f>SUM($C39:F39)</f>
        <v>15000</v>
      </c>
      <c r="H39" s="173"/>
      <c r="I39" s="148" t="s">
        <v>121</v>
      </c>
    </row>
    <row r="40" spans="1:9" ht="15" customHeight="1"/>
    <row r="42" spans="1:9" ht="15" customHeight="1">
      <c r="A42" s="162" t="s">
        <v>151</v>
      </c>
      <c r="D42" s="172">
        <v>0</v>
      </c>
      <c r="E42" s="172"/>
      <c r="G42" s="173">
        <f>SUM($C42:F42)</f>
        <v>0</v>
      </c>
      <c r="H42" s="173"/>
      <c r="I42" s="148" t="s">
        <v>152</v>
      </c>
    </row>
    <row r="43" spans="1:9" ht="9" customHeight="1">
      <c r="A43" s="163" t="s">
        <v>153</v>
      </c>
    </row>
    <row r="45" spans="1:9" ht="15" customHeight="1">
      <c r="A45" s="162" t="s">
        <v>154</v>
      </c>
      <c r="D45" s="172">
        <f>SUM(D39:D42)</f>
        <v>15000</v>
      </c>
      <c r="E45" s="172"/>
      <c r="G45" s="173">
        <f>SUM($C45:F45)</f>
        <v>15000</v>
      </c>
      <c r="H45" s="173"/>
      <c r="I45" s="148" t="s">
        <v>121</v>
      </c>
    </row>
  </sheetData>
  <mergeCells count="58">
    <mergeCell ref="D13:E13"/>
    <mergeCell ref="G13:H13"/>
    <mergeCell ref="A1:I1"/>
    <mergeCell ref="A2:I2"/>
    <mergeCell ref="A3:I3"/>
    <mergeCell ref="A4:I4"/>
    <mergeCell ref="D6:E6"/>
    <mergeCell ref="G6:H6"/>
    <mergeCell ref="G7:H7"/>
    <mergeCell ref="G8:H8"/>
    <mergeCell ref="G11:H11"/>
    <mergeCell ref="D12:E12"/>
    <mergeCell ref="G12:H12"/>
    <mergeCell ref="G21:H21"/>
    <mergeCell ref="D14:E14"/>
    <mergeCell ref="G14:H14"/>
    <mergeCell ref="D15:E15"/>
    <mergeCell ref="G15:H15"/>
    <mergeCell ref="G16:H16"/>
    <mergeCell ref="G17:H17"/>
    <mergeCell ref="D18:E18"/>
    <mergeCell ref="G18:H18"/>
    <mergeCell ref="G19:H19"/>
    <mergeCell ref="D20:E20"/>
    <mergeCell ref="G20:H20"/>
    <mergeCell ref="D29:E29"/>
    <mergeCell ref="G29:H29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G28:H28"/>
    <mergeCell ref="G30:H30"/>
    <mergeCell ref="D31:E31"/>
    <mergeCell ref="G31:H31"/>
    <mergeCell ref="G32:H32"/>
    <mergeCell ref="D33:E33"/>
    <mergeCell ref="G33:H33"/>
    <mergeCell ref="D45:E45"/>
    <mergeCell ref="G45:H45"/>
    <mergeCell ref="G34:H34"/>
    <mergeCell ref="D35:E35"/>
    <mergeCell ref="G35:H35"/>
    <mergeCell ref="G36:H36"/>
    <mergeCell ref="D37:E37"/>
    <mergeCell ref="G37:H37"/>
    <mergeCell ref="G38:H38"/>
    <mergeCell ref="D39:E39"/>
    <mergeCell ref="G39:H39"/>
    <mergeCell ref="D42:E42"/>
    <mergeCell ref="G42:H42"/>
  </mergeCells>
  <pageMargins left="0.75" right="0.75" top="1" bottom="1" header="0.5" footer="0.5"/>
  <pageSetup orientation="portrait"/>
  <headerFooter>
    <oddFooter>&amp;A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NSPIRES</vt:lpstr>
      <vt:lpstr>NSPIRES A-B</vt:lpstr>
      <vt:lpstr>NSPIRES C-E</vt:lpstr>
      <vt:lpstr>NSPIRES F-J</vt:lpstr>
      <vt:lpstr>Requested Funds</vt:lpstr>
      <vt:lpstr>CES_by_PY</vt:lpstr>
    </vt:vector>
  </TitlesOfParts>
  <Company>JPL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JPL</dc:creator>
  <cp:lastModifiedBy>Paul Goldsmith</cp:lastModifiedBy>
  <cp:lastPrinted>2014-05-23T22:37:43Z</cp:lastPrinted>
  <dcterms:created xsi:type="dcterms:W3CDTF">2010-06-22T16:53:38Z</dcterms:created>
  <dcterms:modified xsi:type="dcterms:W3CDTF">2014-05-24T00:12:36Z</dcterms:modified>
</cp:coreProperties>
</file>